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roz\Desktop\"/>
    </mc:Choice>
  </mc:AlternateContent>
  <xr:revisionPtr revIDLastSave="0" documentId="8_{439D3F4D-9876-44C3-B750-453273E06682}" xr6:coauthVersionLast="36" xr6:coauthVersionMax="36" xr10:uidLastSave="{00000000-0000-0000-0000-000000000000}"/>
  <bookViews>
    <workbookView xWindow="0" yWindow="0" windowWidth="19200" windowHeight="11385" tabRatio="642" firstSheet="1" activeTab="1" xr2:uid="{00000000-000D-0000-FFFF-FFFF00000000}"/>
  </bookViews>
  <sheets>
    <sheet name="Sheet3" sheetId="11" r:id="rId1"/>
    <sheet name="Data" sheetId="1" r:id="rId2"/>
    <sheet name="Pivot Table 1" sheetId="4" r:id="rId3"/>
    <sheet name="Pivot Table 2" sheetId="6" r:id="rId4"/>
    <sheet name="Pivot Table 3" sheetId="7" r:id="rId5"/>
    <sheet name="Bonus" sheetId="8" r:id="rId6"/>
  </sheets>
  <definedNames>
    <definedName name="_xlnm._FilterDatabase" localSheetId="1" hidden="1">Data!$A$1:$T$4115</definedName>
    <definedName name="counts">Data!$D:$F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2571" i="1" l="1"/>
  <c r="T3295" i="1"/>
  <c r="T1392" i="1"/>
  <c r="T1174" i="1"/>
  <c r="T2132" i="1"/>
  <c r="T2" i="1"/>
  <c r="T1654" i="1"/>
  <c r="T2547" i="1"/>
  <c r="T3" i="1"/>
  <c r="T2545" i="1"/>
  <c r="T2515" i="1"/>
  <c r="T2618" i="1"/>
  <c r="T3039" i="1"/>
  <c r="T2529" i="1"/>
  <c r="T2220" i="1"/>
  <c r="T1401" i="1"/>
  <c r="T3402" i="1"/>
  <c r="T3084" i="1"/>
  <c r="T3536" i="1"/>
  <c r="T3635" i="1"/>
  <c r="T3806" i="1"/>
  <c r="T2247" i="1"/>
  <c r="T1173" i="1"/>
  <c r="T2987" i="1"/>
  <c r="T3894" i="1"/>
  <c r="T3827" i="1"/>
  <c r="T3752" i="1"/>
  <c r="T2587" i="1"/>
  <c r="T4" i="1"/>
  <c r="T2113" i="1"/>
  <c r="T2686" i="1"/>
  <c r="T1781" i="1"/>
  <c r="T3991" i="1"/>
  <c r="T2400" i="1"/>
  <c r="T5" i="1"/>
  <c r="T2599" i="1"/>
  <c r="T2716" i="1"/>
  <c r="T1918" i="1"/>
  <c r="T1443" i="1"/>
  <c r="T2660" i="1"/>
  <c r="T6" i="1"/>
  <c r="T7" i="1"/>
  <c r="T3116" i="1"/>
  <c r="T1803" i="1"/>
  <c r="T3768" i="1"/>
  <c r="T2602" i="1"/>
  <c r="T3049" i="1"/>
  <c r="T3148" i="1"/>
  <c r="T2524" i="1"/>
  <c r="T1433" i="1"/>
  <c r="T3547" i="1"/>
  <c r="T3144" i="1"/>
  <c r="T3890" i="1"/>
  <c r="T2328" i="1"/>
  <c r="T2021" i="1"/>
  <c r="T1117" i="1"/>
  <c r="T3535" i="1"/>
  <c r="T8" i="1"/>
  <c r="T1097" i="1"/>
  <c r="T3849" i="1"/>
  <c r="T3808" i="1"/>
  <c r="T1415" i="1"/>
  <c r="T3237" i="1"/>
  <c r="T2598" i="1"/>
  <c r="T3988" i="1"/>
  <c r="T3434" i="1"/>
  <c r="T978" i="1"/>
  <c r="T2146" i="1"/>
  <c r="T3854" i="1"/>
  <c r="T3715" i="1"/>
  <c r="T2464" i="1"/>
  <c r="T3758" i="1"/>
  <c r="T1152" i="1"/>
  <c r="T2187" i="1"/>
  <c r="T2739" i="1"/>
  <c r="T4008" i="1"/>
  <c r="T3081" i="1"/>
  <c r="T2910" i="1"/>
  <c r="T3907" i="1"/>
  <c r="T3351" i="1"/>
  <c r="T3245" i="1"/>
  <c r="T9" i="1"/>
  <c r="T3900" i="1"/>
  <c r="T3920" i="1"/>
  <c r="T2979" i="1"/>
  <c r="T3284" i="1"/>
  <c r="T2137" i="1"/>
  <c r="T3611" i="1"/>
  <c r="T2664" i="1"/>
  <c r="T886" i="1"/>
  <c r="T2704" i="1"/>
  <c r="T2745" i="1"/>
  <c r="T3376" i="1"/>
  <c r="T2198" i="1"/>
  <c r="T3259" i="1"/>
  <c r="T3977" i="1"/>
  <c r="T3080" i="1"/>
  <c r="T2530" i="1"/>
  <c r="T3197" i="1"/>
  <c r="T3860" i="1"/>
  <c r="T1014" i="1"/>
  <c r="T3795" i="1"/>
  <c r="T2300" i="1"/>
  <c r="T2385" i="1"/>
  <c r="T2153" i="1"/>
  <c r="T4003" i="1"/>
  <c r="T3746" i="1"/>
  <c r="T1919" i="1"/>
  <c r="T2531" i="1"/>
  <c r="T2840" i="1"/>
  <c r="T3549" i="1"/>
  <c r="T2803" i="1"/>
  <c r="T1920" i="1"/>
  <c r="T3260" i="1"/>
  <c r="T3678" i="1"/>
  <c r="T1773" i="1"/>
  <c r="T3333" i="1"/>
  <c r="T3425" i="1"/>
  <c r="T3102" i="1"/>
  <c r="T2114" i="1"/>
  <c r="T3557" i="1"/>
  <c r="T1102" i="1"/>
  <c r="T2257" i="1"/>
  <c r="T2375" i="1"/>
  <c r="T2496" i="1"/>
  <c r="T1921" i="1"/>
  <c r="T3777" i="1"/>
  <c r="T3842" i="1"/>
  <c r="T863" i="1"/>
  <c r="T3004" i="1"/>
  <c r="T2654" i="1"/>
  <c r="T3001" i="1"/>
  <c r="T2809" i="1"/>
  <c r="T3576" i="1"/>
  <c r="T2080" i="1"/>
  <c r="T3150" i="1"/>
  <c r="T1505" i="1"/>
  <c r="T10" i="1"/>
  <c r="T2706" i="1"/>
  <c r="T2096" i="1"/>
  <c r="T861" i="1"/>
  <c r="T2619" i="1"/>
  <c r="T3798" i="1"/>
  <c r="T1344" i="1"/>
  <c r="T1922" i="1"/>
  <c r="T3538" i="1"/>
  <c r="T3829" i="1"/>
  <c r="T3061" i="1"/>
  <c r="T2778" i="1"/>
  <c r="T2144" i="1"/>
  <c r="T2925" i="1"/>
  <c r="T2044" i="1"/>
  <c r="T3218" i="1"/>
  <c r="T3043" i="1"/>
  <c r="T1570" i="1"/>
  <c r="T3595" i="1"/>
  <c r="T2519" i="1"/>
  <c r="T11" i="1"/>
  <c r="T2642" i="1"/>
  <c r="T1052" i="1"/>
  <c r="T2584" i="1"/>
  <c r="T2721" i="1"/>
  <c r="T2663" i="1"/>
  <c r="T12" i="1"/>
  <c r="T1335" i="1"/>
  <c r="T3422" i="1"/>
  <c r="T2645" i="1"/>
  <c r="T1600" i="1"/>
  <c r="T2574" i="1"/>
  <c r="T2180" i="1"/>
  <c r="T2495" i="1"/>
  <c r="T3058" i="1"/>
  <c r="T4066" i="1"/>
  <c r="T13" i="1"/>
  <c r="T810" i="1"/>
  <c r="T3242" i="1"/>
  <c r="T3485" i="1"/>
  <c r="T3189" i="1"/>
  <c r="T3502" i="1"/>
  <c r="T3381" i="1"/>
  <c r="T2292" i="1"/>
  <c r="T1083" i="1"/>
  <c r="T2307" i="1"/>
  <c r="T3921" i="1"/>
  <c r="T1711" i="1"/>
  <c r="T2054" i="1"/>
  <c r="T2516" i="1"/>
  <c r="T2980" i="1"/>
  <c r="T1923" i="1"/>
  <c r="T2238" i="1"/>
  <c r="T1579" i="1"/>
  <c r="T2024" i="1"/>
  <c r="T2468" i="1"/>
  <c r="T2057" i="1"/>
  <c r="T3567" i="1"/>
  <c r="T985" i="1"/>
  <c r="T2552" i="1"/>
  <c r="T14" i="1"/>
  <c r="T2277" i="1"/>
  <c r="T2481" i="1"/>
  <c r="T3211" i="1"/>
  <c r="T2996" i="1"/>
  <c r="T570" i="1"/>
  <c r="T2993" i="1"/>
  <c r="T2741" i="1"/>
  <c r="T2284" i="1"/>
  <c r="T2971" i="1"/>
  <c r="T2409" i="1"/>
  <c r="T1924" i="1"/>
  <c r="T3186" i="1"/>
  <c r="T3171" i="1"/>
  <c r="T3507" i="1"/>
  <c r="T1726" i="1"/>
  <c r="T3096" i="1"/>
  <c r="T2897" i="1"/>
  <c r="T2145" i="1"/>
  <c r="T1144" i="1"/>
  <c r="T1025" i="1"/>
  <c r="T2869" i="1"/>
  <c r="T2131" i="1"/>
  <c r="T1453" i="1"/>
  <c r="T3072" i="1"/>
  <c r="T2994" i="1"/>
  <c r="T1235" i="1"/>
  <c r="T3342" i="1"/>
  <c r="T3684" i="1"/>
  <c r="T2410" i="1"/>
  <c r="T2548" i="1"/>
  <c r="T721" i="1"/>
  <c r="T15" i="1"/>
  <c r="T2246" i="1"/>
  <c r="T3944" i="1"/>
  <c r="T2471" i="1"/>
  <c r="T876" i="1"/>
  <c r="T2940" i="1"/>
  <c r="T1135" i="1"/>
  <c r="T1925" i="1"/>
  <c r="T3633" i="1"/>
  <c r="T16" i="1"/>
  <c r="T3528" i="1"/>
  <c r="T2130" i="1"/>
  <c r="T2589" i="1"/>
  <c r="T3394" i="1"/>
  <c r="T2756" i="1"/>
  <c r="T3441" i="1"/>
  <c r="T2028" i="1"/>
  <c r="T3745" i="1"/>
  <c r="T3618" i="1"/>
  <c r="T2177" i="1"/>
  <c r="T3594" i="1"/>
  <c r="T1229" i="1"/>
  <c r="T3110" i="1"/>
  <c r="T3202" i="1"/>
  <c r="T3063" i="1"/>
  <c r="T3127" i="1"/>
  <c r="T2472" i="1"/>
  <c r="T2151" i="1"/>
  <c r="T1250" i="1"/>
  <c r="T1458" i="1"/>
  <c r="T3664" i="1"/>
  <c r="T2109" i="1"/>
  <c r="T3497" i="1"/>
  <c r="T3596" i="1"/>
  <c r="T1272" i="1"/>
  <c r="T1297" i="1"/>
  <c r="T3289" i="1"/>
  <c r="T3908" i="1"/>
  <c r="T3948" i="1"/>
  <c r="T3542" i="1"/>
  <c r="T1926" i="1"/>
  <c r="T3290" i="1"/>
  <c r="T2083" i="1"/>
  <c r="T2473" i="1"/>
  <c r="T2748" i="1"/>
  <c r="T3479" i="1"/>
  <c r="T3564" i="1"/>
  <c r="T3714" i="1"/>
  <c r="T2127" i="1"/>
  <c r="T3323" i="1"/>
  <c r="T3317" i="1"/>
  <c r="T3989" i="1"/>
  <c r="T963" i="1"/>
  <c r="T870" i="1"/>
  <c r="T2420" i="1"/>
  <c r="T4039" i="1"/>
  <c r="T3367" i="1"/>
  <c r="T2560" i="1"/>
  <c r="T3133" i="1"/>
  <c r="T3120" i="1"/>
  <c r="T2270" i="1"/>
  <c r="T1326" i="1"/>
  <c r="T1511" i="1"/>
  <c r="T3050" i="1"/>
  <c r="T2115" i="1"/>
  <c r="T1806" i="1"/>
  <c r="T3254" i="1"/>
  <c r="T3711" i="1"/>
  <c r="T3612" i="1"/>
  <c r="T2287" i="1"/>
  <c r="T3012" i="1"/>
  <c r="T3506" i="1"/>
  <c r="T2607" i="1"/>
  <c r="T17" i="1"/>
  <c r="T992" i="1"/>
  <c r="T3347" i="1"/>
  <c r="T1141" i="1"/>
  <c r="T2999" i="1"/>
  <c r="T2419" i="1"/>
  <c r="T912" i="1"/>
  <c r="T3656" i="1"/>
  <c r="T576" i="1"/>
  <c r="T2773" i="1"/>
  <c r="T3256" i="1"/>
  <c r="T3137" i="1"/>
  <c r="T3949" i="1"/>
  <c r="T3789" i="1"/>
  <c r="T3914" i="1"/>
  <c r="T2027" i="1"/>
  <c r="T2831" i="1"/>
  <c r="T3659" i="1"/>
  <c r="T3652" i="1"/>
  <c r="T2558" i="1"/>
  <c r="T2792" i="1"/>
  <c r="T3048" i="1"/>
  <c r="T3083" i="1"/>
  <c r="T3159" i="1"/>
  <c r="T3802" i="1"/>
  <c r="T1321" i="1"/>
  <c r="T2401" i="1"/>
  <c r="T2733" i="1"/>
  <c r="T1230" i="1"/>
  <c r="T2171" i="1"/>
  <c r="T3219" i="1"/>
  <c r="T3207" i="1"/>
  <c r="T3610" i="1"/>
  <c r="T922" i="1"/>
  <c r="T2446" i="1"/>
  <c r="T18" i="1"/>
  <c r="T1709" i="1"/>
  <c r="T3114" i="1"/>
  <c r="T3383" i="1"/>
  <c r="T19" i="1"/>
  <c r="T3192" i="1"/>
  <c r="T898" i="1"/>
  <c r="T2241" i="1"/>
  <c r="T20" i="1"/>
  <c r="T4026" i="1"/>
  <c r="T3293" i="1"/>
  <c r="T2199" i="1"/>
  <c r="T4027" i="1"/>
  <c r="T2461" i="1"/>
  <c r="T2613" i="1"/>
  <c r="T877" i="1"/>
  <c r="T2035" i="1"/>
  <c r="T21" i="1"/>
  <c r="T3297" i="1"/>
  <c r="T3346" i="1"/>
  <c r="T2777" i="1"/>
  <c r="T1721" i="1"/>
  <c r="T958" i="1"/>
  <c r="T3387" i="1"/>
  <c r="T3674" i="1"/>
  <c r="T2310" i="1"/>
  <c r="T3568" i="1"/>
  <c r="T3053" i="1"/>
  <c r="T3065" i="1"/>
  <c r="T3431" i="1"/>
  <c r="T3719" i="1"/>
  <c r="T2779" i="1"/>
  <c r="T2600" i="1"/>
  <c r="T535" i="1"/>
  <c r="T4087" i="1"/>
  <c r="T3629" i="1"/>
  <c r="T3834" i="1"/>
  <c r="T1695" i="1"/>
  <c r="T3361" i="1"/>
  <c r="T3304" i="1"/>
  <c r="T3066" i="1"/>
  <c r="T2757" i="1"/>
  <c r="T2467" i="1"/>
  <c r="T2045" i="1"/>
  <c r="T2229" i="1"/>
  <c r="T2082" i="1"/>
  <c r="T3303" i="1"/>
  <c r="T3559" i="1"/>
  <c r="T22" i="1"/>
  <c r="T2959" i="1"/>
  <c r="T3872" i="1"/>
  <c r="T2734" i="1"/>
  <c r="T2575" i="1"/>
  <c r="T2165" i="1"/>
  <c r="T4076" i="1"/>
  <c r="T2179" i="1"/>
  <c r="T23" i="1"/>
  <c r="T3348" i="1"/>
  <c r="T3852" i="1"/>
  <c r="T3560" i="1"/>
  <c r="T1631" i="1"/>
  <c r="T3985" i="1"/>
  <c r="T3164" i="1"/>
  <c r="T3339" i="1"/>
  <c r="T2735" i="1"/>
  <c r="T2967" i="1"/>
  <c r="T2632" i="1"/>
  <c r="T3732" i="1"/>
  <c r="T24" i="1"/>
  <c r="T2272" i="1"/>
  <c r="T1165" i="1"/>
  <c r="T811" i="1"/>
  <c r="T3411" i="1"/>
  <c r="T3525" i="1"/>
  <c r="T25" i="1"/>
  <c r="T2601" i="1"/>
  <c r="T3791" i="1"/>
  <c r="T3708" i="1"/>
  <c r="T815" i="1"/>
  <c r="T3169" i="1"/>
  <c r="T3780" i="1"/>
  <c r="T4062" i="1"/>
  <c r="T2506" i="1"/>
  <c r="T2154" i="1"/>
  <c r="T3399" i="1"/>
  <c r="T2228" i="1"/>
  <c r="T26" i="1"/>
  <c r="T27" i="1"/>
  <c r="T1927" i="1"/>
  <c r="T28" i="1"/>
  <c r="T1583" i="1"/>
  <c r="T3326" i="1"/>
  <c r="T3698" i="1"/>
  <c r="T2620" i="1"/>
  <c r="T3912" i="1"/>
  <c r="T746" i="1"/>
  <c r="T3232" i="1"/>
  <c r="T2701" i="1"/>
  <c r="T3939" i="1"/>
  <c r="T598" i="1"/>
  <c r="T3226" i="1"/>
  <c r="T867" i="1"/>
  <c r="T2776" i="1"/>
  <c r="T3705" i="1"/>
  <c r="T4065" i="1"/>
  <c r="T4098" i="1"/>
  <c r="T3261" i="1"/>
  <c r="T2248" i="1"/>
  <c r="T3486" i="1"/>
  <c r="T3707" i="1"/>
  <c r="T2200" i="1"/>
  <c r="T3173" i="1"/>
  <c r="T1161" i="1"/>
  <c r="T2986" i="1"/>
  <c r="T3815" i="1"/>
  <c r="T3357" i="1"/>
  <c r="T2839" i="1"/>
  <c r="T3205" i="1"/>
  <c r="T1626" i="1"/>
  <c r="T848" i="1"/>
  <c r="T2181" i="1"/>
  <c r="T1393" i="1"/>
  <c r="T3239" i="1"/>
  <c r="T4089" i="1"/>
  <c r="T2898" i="1"/>
  <c r="T3926" i="1"/>
  <c r="T1304" i="1"/>
  <c r="T3669" i="1"/>
  <c r="T3710" i="1"/>
  <c r="T2084" i="1"/>
  <c r="T1162" i="1"/>
  <c r="T3151" i="1"/>
  <c r="T2294" i="1"/>
  <c r="T3761" i="1"/>
  <c r="T2768" i="1"/>
  <c r="T29" i="1"/>
  <c r="T2102" i="1"/>
  <c r="T1143" i="1"/>
  <c r="T4069" i="1"/>
  <c r="T3804" i="1"/>
  <c r="T1928" i="1"/>
  <c r="T3642" i="1"/>
  <c r="T2845" i="1"/>
  <c r="T1929" i="1"/>
  <c r="T976" i="1"/>
  <c r="T2319" i="1"/>
  <c r="T2847" i="1"/>
  <c r="T30" i="1"/>
  <c r="T1436" i="1"/>
  <c r="T4067" i="1"/>
  <c r="T2904" i="1"/>
  <c r="T2556" i="1"/>
  <c r="T3187" i="1"/>
  <c r="T3546" i="1"/>
  <c r="T31" i="1"/>
  <c r="T3909" i="1"/>
  <c r="T3324" i="1"/>
  <c r="T1645" i="1"/>
  <c r="T3918" i="1"/>
  <c r="T2532" i="1"/>
  <c r="T805" i="1"/>
  <c r="T2707" i="1"/>
  <c r="T902" i="1"/>
  <c r="T2086" i="1"/>
  <c r="T2368" i="1"/>
  <c r="T3571" i="1"/>
  <c r="T3628" i="1"/>
  <c r="T3955" i="1"/>
  <c r="T3509" i="1"/>
  <c r="T793" i="1"/>
  <c r="T3837" i="1"/>
  <c r="T2386" i="1"/>
  <c r="T2659" i="1"/>
  <c r="T2854" i="1"/>
  <c r="T3370" i="1"/>
  <c r="T3870" i="1"/>
  <c r="T2926" i="1"/>
  <c r="T858" i="1"/>
  <c r="T2508" i="1"/>
  <c r="T943" i="1"/>
  <c r="T3033" i="1"/>
  <c r="T3203" i="1"/>
  <c r="T620" i="1"/>
  <c r="T3428" i="1"/>
  <c r="T3706" i="1"/>
  <c r="T1061" i="1"/>
  <c r="T4022" i="1"/>
  <c r="T3641" i="1"/>
  <c r="T2901" i="1"/>
  <c r="T1930" i="1"/>
  <c r="T2760" i="1"/>
  <c r="T3374" i="1"/>
  <c r="T1851" i="1"/>
  <c r="T3624" i="1"/>
  <c r="T32" i="1"/>
  <c r="T3099" i="1"/>
  <c r="T1804" i="1"/>
  <c r="T1319" i="1"/>
  <c r="T2995" i="1"/>
  <c r="T1438" i="1"/>
  <c r="T2848" i="1"/>
  <c r="T3747" i="1"/>
  <c r="T3859" i="1"/>
  <c r="T3055" i="1"/>
  <c r="T3060" i="1"/>
  <c r="T3131" i="1"/>
  <c r="T2398" i="1"/>
  <c r="T33" i="1"/>
  <c r="T3817" i="1"/>
  <c r="T2621" i="1"/>
  <c r="T3377" i="1"/>
  <c r="T3673" i="1"/>
  <c r="T2962" i="1"/>
  <c r="T4024" i="1"/>
  <c r="T3945" i="1"/>
  <c r="T3696" i="1"/>
  <c r="T1509" i="1"/>
  <c r="T2630" i="1"/>
  <c r="T3514" i="1"/>
  <c r="T4080" i="1"/>
  <c r="T2737" i="1"/>
  <c r="T3880" i="1"/>
  <c r="T2965" i="1"/>
  <c r="T3531" i="1"/>
  <c r="T3885" i="1"/>
  <c r="T2728" i="1"/>
  <c r="T4085" i="1"/>
  <c r="T3585" i="1"/>
  <c r="T3227" i="1"/>
  <c r="T3974" i="1"/>
  <c r="T4037" i="1"/>
  <c r="T2814" i="1"/>
  <c r="T1513" i="1"/>
  <c r="T491" i="1"/>
  <c r="T4099" i="1"/>
  <c r="T4111" i="1"/>
  <c r="T2890" i="1"/>
  <c r="T4105" i="1"/>
  <c r="T3964" i="1"/>
  <c r="T3737" i="1"/>
  <c r="T1931" i="1"/>
  <c r="T3765" i="1"/>
  <c r="T1145" i="1"/>
  <c r="T3653" i="1"/>
  <c r="T2066" i="1"/>
  <c r="T1464" i="1"/>
  <c r="T3134" i="1"/>
  <c r="T2856" i="1"/>
  <c r="T2258" i="1"/>
  <c r="T3014" i="1"/>
  <c r="T1932" i="1"/>
  <c r="T3165" i="1"/>
  <c r="T3687" i="1"/>
  <c r="T4090" i="1"/>
  <c r="T3771" i="1"/>
  <c r="T2517" i="1"/>
  <c r="T3139" i="1"/>
  <c r="T1030" i="1"/>
  <c r="T3456" i="1"/>
  <c r="T3270" i="1"/>
  <c r="T2477" i="1"/>
  <c r="T1663" i="1"/>
  <c r="T3809" i="1"/>
  <c r="T2872" i="1"/>
  <c r="T1658" i="1"/>
  <c r="T2797" i="1"/>
  <c r="T3320" i="1"/>
  <c r="T3097" i="1"/>
  <c r="T2568" i="1"/>
  <c r="T2878" i="1"/>
  <c r="T2459" i="1"/>
  <c r="T1933" i="1"/>
  <c r="T3533" i="1"/>
  <c r="T2934" i="1"/>
  <c r="T1361" i="1"/>
  <c r="T4093" i="1"/>
  <c r="T2313" i="1"/>
  <c r="T1632" i="1"/>
  <c r="T2322" i="1"/>
  <c r="T3296" i="1"/>
  <c r="T3661" i="1"/>
  <c r="T2349" i="1"/>
  <c r="T694" i="1"/>
  <c r="T34" i="1"/>
  <c r="T4049" i="1"/>
  <c r="T4009" i="1"/>
  <c r="T3209" i="1"/>
  <c r="T35" i="1"/>
  <c r="T3465" i="1"/>
  <c r="T3843" i="1"/>
  <c r="T3927" i="1"/>
  <c r="T2427" i="1"/>
  <c r="T3132" i="1"/>
  <c r="T36" i="1"/>
  <c r="T3368" i="1"/>
  <c r="T869" i="1"/>
  <c r="T2665" i="1"/>
  <c r="T3660" i="1"/>
  <c r="T3519" i="1"/>
  <c r="T2363" i="1"/>
  <c r="T37" i="1"/>
  <c r="T38" i="1"/>
  <c r="T3532" i="1"/>
  <c r="T4094" i="1"/>
  <c r="T3651" i="1"/>
  <c r="T2103" i="1"/>
  <c r="T1004" i="1"/>
  <c r="T3490" i="1"/>
  <c r="T4034" i="1"/>
  <c r="T3153" i="1"/>
  <c r="T2425" i="1"/>
  <c r="T3823" i="1"/>
  <c r="T1380" i="1"/>
  <c r="T3416" i="1"/>
  <c r="T3792" i="1"/>
  <c r="T2533" i="1"/>
  <c r="T2629" i="1"/>
  <c r="T1151" i="1"/>
  <c r="T3496" i="1"/>
  <c r="T4006" i="1"/>
  <c r="T3090" i="1"/>
  <c r="T2308" i="1"/>
  <c r="T4102" i="1"/>
  <c r="T2397" i="1"/>
  <c r="T3188" i="1"/>
  <c r="T2211" i="1"/>
  <c r="T2968" i="1"/>
  <c r="T3154" i="1"/>
  <c r="T39" i="1"/>
  <c r="T453" i="1"/>
  <c r="T849" i="1"/>
  <c r="T3282" i="1"/>
  <c r="T1182" i="1"/>
  <c r="T3742" i="1"/>
  <c r="T1587" i="1"/>
  <c r="T625" i="1"/>
  <c r="T621" i="1"/>
  <c r="T3409" i="1"/>
  <c r="T3122" i="1"/>
  <c r="T4017" i="1"/>
  <c r="T2880" i="1"/>
  <c r="T2206" i="1"/>
  <c r="T895" i="1"/>
  <c r="T1264" i="1"/>
  <c r="T3889" i="1"/>
  <c r="T729" i="1"/>
  <c r="T3778" i="1"/>
  <c r="T2037" i="1"/>
  <c r="T4101" i="1"/>
  <c r="T2885" i="1"/>
  <c r="T3415" i="1"/>
  <c r="T1091" i="1"/>
  <c r="T3028" i="1"/>
  <c r="T431" i="1"/>
  <c r="T1027" i="1"/>
  <c r="T2249" i="1"/>
  <c r="T1116" i="1"/>
  <c r="T2976" i="1"/>
  <c r="T3911" i="1"/>
  <c r="T3175" i="1"/>
  <c r="T2759" i="1"/>
  <c r="T3733" i="1"/>
  <c r="T2498" i="1"/>
  <c r="T1724" i="1"/>
  <c r="T3007" i="1"/>
  <c r="T40" i="1"/>
  <c r="T878" i="1"/>
  <c r="T2184" i="1"/>
  <c r="T645" i="1"/>
  <c r="T3602" i="1"/>
  <c r="T2954" i="1"/>
  <c r="T2948" i="1"/>
  <c r="T2430" i="1"/>
  <c r="T2564" i="1"/>
  <c r="T2504" i="1"/>
  <c r="T3345" i="1"/>
  <c r="T1812" i="1"/>
  <c r="T3581" i="1"/>
  <c r="T3853" i="1"/>
  <c r="T1081" i="1"/>
  <c r="T2350" i="1"/>
  <c r="T564" i="1"/>
  <c r="T844" i="1"/>
  <c r="T1227" i="1"/>
  <c r="T3570" i="1"/>
  <c r="T2436" i="1"/>
  <c r="T3756" i="1"/>
  <c r="T3518" i="1"/>
  <c r="T3098" i="1"/>
  <c r="T3638" i="1"/>
  <c r="T2608" i="1"/>
  <c r="T41" i="1"/>
  <c r="T2683" i="1"/>
  <c r="T1066" i="1"/>
  <c r="T961" i="1"/>
  <c r="T3105" i="1"/>
  <c r="T2267" i="1"/>
  <c r="T840" i="1"/>
  <c r="T2104" i="1"/>
  <c r="T1482" i="1"/>
  <c r="T744" i="1"/>
  <c r="T2521" i="1"/>
  <c r="T2309" i="1"/>
  <c r="T3722" i="1"/>
  <c r="T3487" i="1"/>
  <c r="T42" i="1"/>
  <c r="T3946" i="1"/>
  <c r="T3929" i="1"/>
  <c r="T1934" i="1"/>
  <c r="T3993" i="1"/>
  <c r="T1216" i="1"/>
  <c r="T1576" i="1"/>
  <c r="T1912" i="1"/>
  <c r="T2138" i="1"/>
  <c r="T1783" i="1"/>
  <c r="T4097" i="1"/>
  <c r="T1719" i="1"/>
  <c r="T1118" i="1"/>
  <c r="T1279" i="1"/>
  <c r="T3448" i="1"/>
  <c r="T1251" i="1"/>
  <c r="T3868" i="1"/>
  <c r="T2219" i="1"/>
  <c r="T3272" i="1"/>
  <c r="T2780" i="1"/>
  <c r="T3341" i="1"/>
  <c r="T1273" i="1"/>
  <c r="T2771" i="1"/>
  <c r="T2164" i="1"/>
  <c r="T3146" i="1"/>
  <c r="T2453" i="1"/>
  <c r="T2802" i="1"/>
  <c r="T1134" i="1"/>
  <c r="T43" i="1"/>
  <c r="T3044" i="1"/>
  <c r="T1895" i="1"/>
  <c r="T3285" i="1"/>
  <c r="T2870" i="1"/>
  <c r="T1675" i="1"/>
  <c r="T2204" i="1"/>
  <c r="T2271" i="1"/>
  <c r="T3855" i="1"/>
  <c r="T3480" i="1"/>
  <c r="T1808" i="1"/>
  <c r="T3073" i="1"/>
  <c r="T2868" i="1"/>
  <c r="T3982" i="1"/>
  <c r="T3774" i="1"/>
  <c r="T2230" i="1"/>
  <c r="T2176" i="1"/>
  <c r="T2596" i="1"/>
  <c r="T1308" i="1"/>
  <c r="T1092" i="1"/>
  <c r="T2675" i="1"/>
  <c r="T3691" i="1"/>
  <c r="T619" i="1"/>
  <c r="T2038" i="1"/>
  <c r="T2111" i="1"/>
  <c r="T1416" i="1"/>
  <c r="T3925" i="1"/>
  <c r="T3106" i="1"/>
  <c r="T938" i="1"/>
  <c r="T2513" i="1"/>
  <c r="T2695" i="1"/>
  <c r="T44" i="1"/>
  <c r="T45" i="1"/>
  <c r="T879" i="1"/>
  <c r="T2231" i="1"/>
  <c r="T1935" i="1"/>
  <c r="T1239" i="1"/>
  <c r="T1069" i="1"/>
  <c r="T574" i="1"/>
  <c r="T2457" i="1"/>
  <c r="T3526" i="1"/>
  <c r="T3973" i="1"/>
  <c r="T3215" i="1"/>
  <c r="T3273" i="1"/>
  <c r="T599" i="1"/>
  <c r="T423" i="1"/>
  <c r="T3322" i="1"/>
  <c r="T873" i="1"/>
  <c r="T3380" i="1"/>
  <c r="T1214" i="1"/>
  <c r="T2188" i="1"/>
  <c r="T1125" i="1"/>
  <c r="T2505" i="1"/>
  <c r="T4107" i="1"/>
  <c r="T2399" i="1"/>
  <c r="T3246" i="1"/>
  <c r="T3421" i="1"/>
  <c r="T1900" i="1"/>
  <c r="T2280" i="1"/>
  <c r="T3082" i="1"/>
  <c r="T4013" i="1"/>
  <c r="T2527" i="1"/>
  <c r="T3262" i="1"/>
  <c r="T550" i="1"/>
  <c r="T2384" i="1"/>
  <c r="T2801" i="1"/>
  <c r="T2636" i="1"/>
  <c r="T3820" i="1"/>
  <c r="T4053" i="1"/>
  <c r="T3314" i="1"/>
  <c r="T3412" i="1"/>
  <c r="T46" i="1"/>
  <c r="T781" i="1"/>
  <c r="T997" i="1"/>
  <c r="T646" i="1"/>
  <c r="T1317" i="1"/>
  <c r="T2387" i="1"/>
  <c r="T1414" i="1"/>
  <c r="T2969" i="1"/>
  <c r="T2470" i="1"/>
  <c r="T2975" i="1"/>
  <c r="T644" i="1"/>
  <c r="T2631" i="1"/>
  <c r="T4000" i="1"/>
  <c r="T3234" i="1"/>
  <c r="T2865" i="1"/>
  <c r="T2912" i="1"/>
  <c r="T1094" i="1"/>
  <c r="T696" i="1"/>
  <c r="T2534" i="1"/>
  <c r="T3850" i="1"/>
  <c r="T2647" i="1"/>
  <c r="T2535" i="1"/>
  <c r="T1337" i="1"/>
  <c r="T3671" i="1"/>
  <c r="T2816" i="1"/>
  <c r="T687" i="1"/>
  <c r="T1465" i="1"/>
  <c r="T2295" i="1"/>
  <c r="T3665" i="1"/>
  <c r="T2256" i="1"/>
  <c r="T1199" i="1"/>
  <c r="T3529" i="1"/>
  <c r="T3327" i="1"/>
  <c r="T1508" i="1"/>
  <c r="T3417" i="1"/>
  <c r="T3391" i="1"/>
  <c r="T3807" i="1"/>
  <c r="T2936" i="1"/>
  <c r="T2329" i="1"/>
  <c r="T757" i="1"/>
  <c r="T4073" i="1"/>
  <c r="T4016" i="1"/>
  <c r="T3310" i="1"/>
  <c r="T3075" i="1"/>
  <c r="T1375" i="1"/>
  <c r="T1718" i="1"/>
  <c r="T2843" i="1"/>
  <c r="T1821" i="1"/>
  <c r="T2029" i="1"/>
  <c r="T2201" i="1"/>
  <c r="T4023" i="1"/>
  <c r="T2549" i="1"/>
  <c r="T770" i="1"/>
  <c r="T47" i="1"/>
  <c r="T3500" i="1"/>
  <c r="T2879" i="1"/>
  <c r="T2056" i="1"/>
  <c r="T3565" i="1"/>
  <c r="T1384" i="1"/>
  <c r="T1633" i="1"/>
  <c r="T1936" i="1"/>
  <c r="T1300" i="1"/>
  <c r="T2511" i="1"/>
  <c r="T3846" i="1"/>
  <c r="T1171" i="1"/>
  <c r="T3845" i="1"/>
  <c r="T3398" i="1"/>
  <c r="T3216" i="1"/>
  <c r="T1777" i="1"/>
  <c r="T3031" i="1"/>
  <c r="T1520" i="1"/>
  <c r="T1937" i="1"/>
  <c r="T3877" i="1"/>
  <c r="T2370" i="1"/>
  <c r="T1353" i="1"/>
  <c r="T2669" i="1"/>
  <c r="T2304" i="1"/>
  <c r="T1756" i="1"/>
  <c r="T2314" i="1"/>
  <c r="T718" i="1"/>
  <c r="T2126" i="1"/>
  <c r="T2174" i="1"/>
  <c r="T3041" i="1"/>
  <c r="T2340" i="1"/>
  <c r="T3489" i="1"/>
  <c r="T3301" i="1"/>
  <c r="T2087" i="1"/>
  <c r="T3886" i="1"/>
  <c r="T3712" i="1"/>
  <c r="T48" i="1"/>
  <c r="T3983" i="1"/>
  <c r="T4072" i="1"/>
  <c r="T3875" i="1"/>
  <c r="T891" i="1"/>
  <c r="T1619" i="1"/>
  <c r="T2565" i="1"/>
  <c r="T1643" i="1"/>
  <c r="T2835" i="1"/>
  <c r="T722" i="1"/>
  <c r="T465" i="1"/>
  <c r="T1077" i="1"/>
  <c r="T1811" i="1"/>
  <c r="T3214" i="1"/>
  <c r="T699" i="1"/>
  <c r="T1697" i="1"/>
  <c r="T1333" i="1"/>
  <c r="T2561" i="1"/>
  <c r="T2559" i="1"/>
  <c r="T3534" i="1"/>
  <c r="T3625" i="1"/>
  <c r="T2749" i="1"/>
  <c r="T3957" i="1"/>
  <c r="T2463" i="1"/>
  <c r="T1247" i="1"/>
  <c r="T2364" i="1"/>
  <c r="T2209" i="1"/>
  <c r="T2800" i="1"/>
  <c r="T758" i="1"/>
  <c r="T49" i="1"/>
  <c r="T1455" i="1"/>
  <c r="T3672" i="1"/>
  <c r="T3354" i="1"/>
  <c r="T2720" i="1"/>
  <c r="T3275" i="1"/>
  <c r="T2823" i="1"/>
  <c r="T3091" i="1"/>
  <c r="T2881" i="1"/>
  <c r="T50" i="1"/>
  <c r="T2989" i="1"/>
  <c r="T2454" i="1"/>
  <c r="T2062" i="1"/>
  <c r="T51" i="1"/>
  <c r="T3586" i="1"/>
  <c r="T2536" i="1"/>
  <c r="T52" i="1"/>
  <c r="T1288" i="1"/>
  <c r="T2071" i="1"/>
  <c r="T1427" i="1"/>
  <c r="T2183" i="1"/>
  <c r="T53" i="1"/>
  <c r="T715" i="1"/>
  <c r="T2250" i="1"/>
  <c r="T1564" i="1"/>
  <c r="T3252" i="1"/>
  <c r="T2478" i="1"/>
  <c r="T2150" i="1"/>
  <c r="T3243" i="1"/>
  <c r="T1045" i="1"/>
  <c r="T2941" i="1"/>
  <c r="T2846" i="1"/>
  <c r="T54" i="1"/>
  <c r="T3194" i="1"/>
  <c r="T3392" i="1"/>
  <c r="T3438" i="1"/>
  <c r="T2431" i="1"/>
  <c r="T1236" i="1"/>
  <c r="T1488" i="1"/>
  <c r="T1137" i="1"/>
  <c r="T3257" i="1"/>
  <c r="T2486" i="1"/>
  <c r="T777" i="1"/>
  <c r="T2116" i="1"/>
  <c r="T3697" i="1"/>
  <c r="T3499" i="1"/>
  <c r="T2841" i="1"/>
  <c r="T538" i="1"/>
  <c r="T2961" i="1"/>
  <c r="T1526" i="1"/>
  <c r="T1687" i="1"/>
  <c r="T2064" i="1"/>
  <c r="T2974" i="1"/>
  <c r="T999" i="1"/>
  <c r="T732" i="1"/>
  <c r="T1747" i="1"/>
  <c r="T1938" i="1"/>
  <c r="T1939" i="1"/>
  <c r="T1462" i="1"/>
  <c r="T572" i="1"/>
  <c r="T2212" i="1"/>
  <c r="T1705" i="1"/>
  <c r="T2937" i="1"/>
  <c r="T1625" i="1"/>
  <c r="T1492" i="1"/>
  <c r="T1838" i="1"/>
  <c r="T2766" i="1"/>
  <c r="T2139" i="1"/>
  <c r="T3027" i="1"/>
  <c r="T2122" i="1"/>
  <c r="T1940" i="1"/>
  <c r="T468" i="1"/>
  <c r="T1562" i="1"/>
  <c r="T643" i="1"/>
  <c r="T2438" i="1"/>
  <c r="T2413" i="1"/>
  <c r="T1521" i="1"/>
  <c r="T3730" i="1"/>
  <c r="T55" i="1"/>
  <c r="T3980" i="1"/>
  <c r="T1941" i="1"/>
  <c r="T3643" i="1"/>
  <c r="T56" i="1"/>
  <c r="T3141" i="1"/>
  <c r="T1574" i="1"/>
  <c r="T647" i="1"/>
  <c r="T1608" i="1"/>
  <c r="T2763" i="1"/>
  <c r="T57" i="1"/>
  <c r="T1536" i="1"/>
  <c r="T3575" i="1"/>
  <c r="T3420" i="1"/>
  <c r="T2411" i="1"/>
  <c r="T2324" i="1"/>
  <c r="T1646" i="1"/>
  <c r="T3199" i="1"/>
  <c r="T1268" i="1"/>
  <c r="T2661" i="1"/>
  <c r="T2694" i="1"/>
  <c r="T3915" i="1"/>
  <c r="T2376" i="1"/>
  <c r="T58" i="1"/>
  <c r="T845" i="1"/>
  <c r="T2279" i="1"/>
  <c r="T1523" i="1"/>
  <c r="T2640" i="1"/>
  <c r="T3195" i="1"/>
  <c r="T3990" i="1"/>
  <c r="T1685" i="1"/>
  <c r="T3521" i="1"/>
  <c r="T2185" i="1"/>
  <c r="T59" i="1"/>
  <c r="T823" i="1"/>
  <c r="T60" i="1"/>
  <c r="T3362" i="1"/>
  <c r="T3488" i="1"/>
  <c r="T1341" i="1"/>
  <c r="T1575" i="1"/>
  <c r="T61" i="1"/>
  <c r="T3750" i="1"/>
  <c r="T2079" i="1"/>
  <c r="T3783" i="1"/>
  <c r="T3668" i="1"/>
  <c r="T1942" i="1"/>
  <c r="T2681" i="1"/>
  <c r="T3241" i="1"/>
  <c r="T3163" i="1"/>
  <c r="T3249" i="1"/>
  <c r="T2406" i="1"/>
  <c r="T2687" i="1"/>
  <c r="T2232" i="1"/>
  <c r="T3883" i="1"/>
  <c r="T4048" i="1"/>
  <c r="T548" i="1"/>
  <c r="T2189" i="1"/>
  <c r="T2203" i="1"/>
  <c r="T700" i="1"/>
  <c r="T1943" i="1"/>
  <c r="T1374" i="1"/>
  <c r="T2172" i="1"/>
  <c r="T918" i="1"/>
  <c r="T3335" i="1"/>
  <c r="T3681" i="1"/>
  <c r="T2207" i="1"/>
  <c r="T3851" i="1"/>
  <c r="T1680" i="1"/>
  <c r="T62" i="1"/>
  <c r="T4059" i="1"/>
  <c r="T824" i="1"/>
  <c r="T1944" i="1"/>
  <c r="T3029" i="1"/>
  <c r="T2997" i="1"/>
  <c r="T1343" i="1"/>
  <c r="T417" i="1"/>
  <c r="T3263" i="1"/>
  <c r="T3264" i="1"/>
  <c r="T3607" i="1"/>
  <c r="T1018" i="1"/>
  <c r="T3178" i="1"/>
  <c r="T2040" i="1"/>
  <c r="T2488" i="1"/>
  <c r="T63" i="1"/>
  <c r="T1310" i="1"/>
  <c r="T1372" i="1"/>
  <c r="T539" i="1"/>
  <c r="T1945" i="1"/>
  <c r="T1065" i="1"/>
  <c r="T3070" i="1"/>
  <c r="T1402" i="1"/>
  <c r="T2857" i="1"/>
  <c r="T1486" i="1"/>
  <c r="T2233" i="1"/>
  <c r="T64" i="1"/>
  <c r="T834" i="1"/>
  <c r="T2148" i="1"/>
  <c r="T65" i="1"/>
  <c r="T2742" i="1"/>
  <c r="T1678" i="1"/>
  <c r="T3844" i="1"/>
  <c r="T1842" i="1"/>
  <c r="T2190" i="1"/>
  <c r="T3318" i="1"/>
  <c r="T1271" i="1"/>
  <c r="T3161" i="1"/>
  <c r="T1735" i="1"/>
  <c r="T888" i="1"/>
  <c r="T1270" i="1"/>
  <c r="T1589" i="1"/>
  <c r="T1829" i="1"/>
  <c r="T2418" i="1"/>
  <c r="T921" i="1"/>
  <c r="T2081" i="1"/>
  <c r="T3168" i="1"/>
  <c r="T664" i="1"/>
  <c r="T66" i="1"/>
  <c r="T3483" i="1"/>
  <c r="T1367" i="1"/>
  <c r="T2147" i="1"/>
  <c r="T67" i="1"/>
  <c r="T2522" i="1"/>
  <c r="T600" i="1"/>
  <c r="T1651" i="1"/>
  <c r="T420" i="1"/>
  <c r="T3353" i="1"/>
  <c r="T2042" i="1"/>
  <c r="T2225" i="1"/>
  <c r="T2892" i="1"/>
  <c r="T3405" i="1"/>
  <c r="T68" i="1"/>
  <c r="T69" i="1"/>
  <c r="T70" i="1"/>
  <c r="T1150" i="1"/>
  <c r="T3904" i="1"/>
  <c r="T513" i="1"/>
  <c r="T3690" i="1"/>
  <c r="T944" i="1"/>
  <c r="T1885" i="1"/>
  <c r="T923" i="1"/>
  <c r="T1175" i="1"/>
  <c r="T71" i="1"/>
  <c r="T962" i="1"/>
  <c r="T478" i="1"/>
  <c r="T2537" i="1"/>
  <c r="T1403" i="1"/>
  <c r="T1006" i="1"/>
  <c r="T2067" i="1"/>
  <c r="T72" i="1"/>
  <c r="T73" i="1"/>
  <c r="T74" i="1"/>
  <c r="T2791" i="1"/>
  <c r="T3726" i="1"/>
  <c r="T3503" i="1"/>
  <c r="T1572" i="1"/>
  <c r="T522" i="1"/>
  <c r="T794" i="1"/>
  <c r="T1568" i="1"/>
  <c r="T972" i="1"/>
  <c r="T941" i="1"/>
  <c r="T841" i="1"/>
  <c r="T880" i="1"/>
  <c r="T2281" i="1"/>
  <c r="T75" i="1"/>
  <c r="T3276" i="1"/>
  <c r="T1876" i="1"/>
  <c r="T3878" i="1"/>
  <c r="T1203" i="1"/>
  <c r="T2943" i="1"/>
  <c r="T866" i="1"/>
  <c r="T76" i="1"/>
  <c r="T795" i="1"/>
  <c r="T3251" i="1"/>
  <c r="T3840" i="1"/>
  <c r="T77" i="1"/>
  <c r="T3869" i="1"/>
  <c r="T982" i="1"/>
  <c r="T681" i="1"/>
  <c r="T3537" i="1"/>
  <c r="T2311" i="1"/>
  <c r="T78" i="1"/>
  <c r="T454" i="1"/>
  <c r="T1535" i="1"/>
  <c r="T1946" i="1"/>
  <c r="T3702" i="1"/>
  <c r="T2107" i="1"/>
  <c r="T439" i="1"/>
  <c r="T3623" i="1"/>
  <c r="T1947" i="1"/>
  <c r="T2263" i="1"/>
  <c r="T79" i="1"/>
  <c r="T1033" i="1"/>
  <c r="T80" i="1"/>
  <c r="T2677" i="1"/>
  <c r="T1166" i="1"/>
  <c r="T501" i="1"/>
  <c r="T2239" i="1"/>
  <c r="T2679" i="1"/>
  <c r="T759" i="1"/>
  <c r="T1176" i="1"/>
  <c r="T81" i="1"/>
  <c r="T3513" i="1"/>
  <c r="T82" i="1"/>
  <c r="T2273" i="1"/>
  <c r="T3898" i="1"/>
  <c r="T1115" i="1"/>
  <c r="T1565" i="1"/>
  <c r="T83" i="1"/>
  <c r="T586" i="1"/>
  <c r="T1411" i="1"/>
  <c r="T2489" i="1"/>
  <c r="T3000" i="1"/>
  <c r="T924" i="1"/>
  <c r="T84" i="1"/>
  <c r="T2210" i="1"/>
  <c r="T1383" i="1"/>
  <c r="T1669" i="1"/>
  <c r="T701" i="1"/>
  <c r="T2804" i="1"/>
  <c r="T4055" i="1"/>
  <c r="T85" i="1"/>
  <c r="T86" i="1"/>
  <c r="T4015" i="1"/>
  <c r="T87" i="1"/>
  <c r="T2435" i="1"/>
  <c r="T1662" i="1"/>
  <c r="T2100" i="1"/>
  <c r="T2240" i="1"/>
  <c r="T1312" i="1"/>
  <c r="T1682" i="1"/>
  <c r="T1779" i="1"/>
  <c r="T2268" i="1"/>
  <c r="T1686" i="1"/>
  <c r="T724" i="1"/>
  <c r="T2798" i="1"/>
  <c r="T2055" i="1"/>
  <c r="T3543" i="1"/>
  <c r="T2490" i="1"/>
  <c r="T973" i="1"/>
  <c r="T1244" i="1"/>
  <c r="T1551" i="1"/>
  <c r="T3893" i="1"/>
  <c r="T1183" i="1"/>
  <c r="T716" i="1"/>
  <c r="T1418" i="1"/>
  <c r="T3071" i="1"/>
  <c r="T518" i="1"/>
  <c r="T682" i="1"/>
  <c r="T1015" i="1"/>
  <c r="T88" i="1"/>
  <c r="T2938" i="1"/>
  <c r="T4113" i="1"/>
  <c r="T614" i="1"/>
  <c r="T1046" i="1"/>
  <c r="T1755" i="1"/>
  <c r="T945" i="1"/>
  <c r="T89" i="1"/>
  <c r="T1419" i="1"/>
  <c r="T728" i="1"/>
  <c r="T90" i="1"/>
  <c r="T1202" i="1"/>
  <c r="T1053" i="1"/>
  <c r="T3858" i="1"/>
  <c r="T1859" i="1"/>
  <c r="T502" i="1"/>
  <c r="T91" i="1"/>
  <c r="T2358" i="1"/>
  <c r="T655" i="1"/>
  <c r="T1948" i="1"/>
  <c r="T665" i="1"/>
  <c r="T2914" i="1"/>
  <c r="T3831" i="1"/>
  <c r="T540" i="1"/>
  <c r="T1201" i="1"/>
  <c r="T3841" i="1"/>
  <c r="T2097" i="1"/>
  <c r="T952" i="1"/>
  <c r="T691" i="1"/>
  <c r="T1886" i="1"/>
  <c r="T3676" i="1"/>
  <c r="T719" i="1"/>
  <c r="T2382" i="1"/>
  <c r="T92" i="1"/>
  <c r="T93" i="1"/>
  <c r="T1013" i="1"/>
  <c r="T1019" i="1"/>
  <c r="T1949" i="1"/>
  <c r="T3457" i="1"/>
  <c r="T3302" i="1"/>
  <c r="T2286" i="1"/>
  <c r="T1950" i="1"/>
  <c r="T1636" i="1"/>
  <c r="T94" i="1"/>
  <c r="T1677" i="1"/>
  <c r="T3522" i="1"/>
  <c r="T2688" i="1"/>
  <c r="T635" i="1"/>
  <c r="T925" i="1"/>
  <c r="T1103" i="1"/>
  <c r="T3414" i="1"/>
  <c r="T95" i="1"/>
  <c r="T2354" i="1"/>
  <c r="T3588" i="1"/>
  <c r="T1707" i="1"/>
  <c r="T1673" i="1"/>
  <c r="T907" i="1"/>
  <c r="T2714" i="1"/>
  <c r="T1138" i="1"/>
  <c r="T2982" i="1"/>
  <c r="T1501" i="1"/>
  <c r="T1530" i="1"/>
  <c r="T3233" i="1"/>
  <c r="T852" i="1"/>
  <c r="T3395" i="1"/>
  <c r="T3426" i="1"/>
  <c r="T809" i="1"/>
  <c r="T1205" i="1"/>
  <c r="T2834" i="1"/>
  <c r="T96" i="1"/>
  <c r="T648" i="1"/>
  <c r="T4081" i="1"/>
  <c r="T582" i="1"/>
  <c r="T459" i="1"/>
  <c r="T1855" i="1"/>
  <c r="T2610" i="1"/>
  <c r="T1951" i="1"/>
  <c r="T3961" i="1"/>
  <c r="T1062" i="1"/>
  <c r="T563" i="1"/>
  <c r="T3461" i="1"/>
  <c r="T581" i="1"/>
  <c r="T2330" i="1"/>
  <c r="T435" i="1"/>
  <c r="T2889" i="1"/>
  <c r="T835" i="1"/>
  <c r="T2447" i="1"/>
  <c r="T2282" i="1"/>
  <c r="T1040" i="1"/>
  <c r="T3787" i="1"/>
  <c r="T3613" i="1"/>
  <c r="T1193" i="1"/>
  <c r="T425" i="1"/>
  <c r="T1952" i="1"/>
  <c r="T1441" i="1"/>
  <c r="T2043" i="1"/>
  <c r="T1659" i="1"/>
  <c r="T3766" i="1"/>
  <c r="T3128" i="1"/>
  <c r="T97" i="1"/>
  <c r="T3123" i="1"/>
  <c r="T1142" i="1"/>
  <c r="T3298" i="1"/>
  <c r="T98" i="1"/>
  <c r="T3717" i="1"/>
  <c r="T2923" i="1"/>
  <c r="T2743" i="1"/>
  <c r="T1848" i="1"/>
  <c r="T3491" i="1"/>
  <c r="T1613" i="1"/>
  <c r="T760" i="1"/>
  <c r="T2935" i="1"/>
  <c r="T626" i="1"/>
  <c r="T761" i="1"/>
  <c r="T4054" i="1"/>
  <c r="T4040" i="1"/>
  <c r="T1573" i="1"/>
  <c r="T1126" i="1"/>
  <c r="T1681" i="1"/>
  <c r="T2442" i="1"/>
  <c r="T99" i="1"/>
  <c r="T2094" i="1"/>
  <c r="T956" i="1"/>
  <c r="T1953" i="1"/>
  <c r="T1390" i="1"/>
  <c r="T1022" i="1"/>
  <c r="T649" i="1"/>
  <c r="T1073" i="1"/>
  <c r="T100" i="1"/>
  <c r="T3286" i="1"/>
  <c r="T3400" i="1"/>
  <c r="T1954" i="1"/>
  <c r="T601" i="1"/>
  <c r="T3799" i="1"/>
  <c r="T666" i="1"/>
  <c r="T3172" i="1"/>
  <c r="T983" i="1"/>
  <c r="T3520" i="1"/>
  <c r="T2944" i="1"/>
  <c r="T3442" i="1"/>
  <c r="T413" i="1"/>
  <c r="T1776" i="1"/>
  <c r="T3136" i="1"/>
  <c r="T3410" i="1"/>
  <c r="T1867" i="1"/>
  <c r="T2634" i="1"/>
  <c r="T2161" i="1"/>
  <c r="T101" i="1"/>
  <c r="T1603" i="1"/>
  <c r="T2781" i="1"/>
  <c r="T3030" i="1"/>
  <c r="T2352" i="1"/>
  <c r="T102" i="1"/>
  <c r="T424" i="1"/>
  <c r="T1471" i="1"/>
  <c r="T3582" i="1"/>
  <c r="T2562" i="1"/>
  <c r="T103" i="1"/>
  <c r="T1639" i="1"/>
  <c r="T1817" i="1"/>
  <c r="T1764" i="1"/>
  <c r="T1771" i="1"/>
  <c r="T104" i="1"/>
  <c r="T780" i="1"/>
  <c r="T3464" i="1"/>
  <c r="T2036" i="1"/>
  <c r="T1525" i="1"/>
  <c r="T986" i="1"/>
  <c r="T4078" i="1"/>
  <c r="T2227" i="1"/>
  <c r="T105" i="1"/>
  <c r="T1772" i="1"/>
  <c r="T106" i="1"/>
  <c r="T1769" i="1"/>
  <c r="T1362" i="1"/>
  <c r="T2458" i="1"/>
  <c r="T1507" i="1"/>
  <c r="T573" i="1"/>
  <c r="T1620" i="1"/>
  <c r="T580" i="1"/>
  <c r="T1891" i="1"/>
  <c r="T107" i="1"/>
  <c r="T2019" i="1"/>
  <c r="T108" i="1"/>
  <c r="T1656" i="1"/>
  <c r="T1527" i="1"/>
  <c r="T892" i="1"/>
  <c r="T2538" i="1"/>
  <c r="T971" i="1"/>
  <c r="T2283" i="1"/>
  <c r="T714" i="1"/>
  <c r="T3981" i="1"/>
  <c r="T3235" i="1"/>
  <c r="T1692" i="1"/>
  <c r="T1324" i="1"/>
  <c r="T3316" i="1"/>
  <c r="T821" i="1"/>
  <c r="T109" i="1"/>
  <c r="T948" i="1"/>
  <c r="T994" i="1"/>
  <c r="T731" i="1"/>
  <c r="T1381" i="1"/>
  <c r="T3847" i="1"/>
  <c r="T2755" i="1"/>
  <c r="T2758" i="1"/>
  <c r="T3468" i="1"/>
  <c r="T3067" i="1"/>
  <c r="T1854" i="1"/>
  <c r="T2627" i="1"/>
  <c r="T2140" i="1"/>
  <c r="T3062" i="1"/>
  <c r="T3076" i="1"/>
  <c r="T2326" i="1"/>
  <c r="T2285" i="1"/>
  <c r="T551" i="1"/>
  <c r="T2697" i="1"/>
  <c r="T2162" i="1"/>
  <c r="T2672" i="1"/>
  <c r="T667" i="1"/>
  <c r="T2338" i="1"/>
  <c r="T3196" i="1"/>
  <c r="T2223" i="1"/>
  <c r="T1394" i="1"/>
  <c r="T1309" i="1"/>
  <c r="T2426" i="1"/>
  <c r="T1420" i="1"/>
  <c r="T1252" i="1"/>
  <c r="T1153" i="1"/>
  <c r="T1287" i="1"/>
  <c r="T1516" i="1"/>
  <c r="T2243" i="1"/>
  <c r="T1348" i="1"/>
  <c r="T3646" i="1"/>
  <c r="T1032" i="1"/>
  <c r="T4011" i="1"/>
  <c r="T2805" i="1"/>
  <c r="T3999" i="1"/>
  <c r="T1253" i="1"/>
  <c r="T2341" i="1"/>
  <c r="T1195" i="1"/>
  <c r="T1350" i="1"/>
  <c r="T868" i="1"/>
  <c r="T110" i="1"/>
  <c r="T602" i="1"/>
  <c r="T2700" i="1"/>
  <c r="T881" i="1"/>
  <c r="T2334" i="1"/>
  <c r="T2609" i="1"/>
  <c r="T111" i="1"/>
  <c r="T792" i="1"/>
  <c r="T1024" i="1"/>
  <c r="T112" i="1"/>
  <c r="T1634" i="1"/>
  <c r="T3045" i="1"/>
  <c r="T3009" i="1"/>
  <c r="T847" i="1"/>
  <c r="T735" i="1"/>
  <c r="T3816" i="1"/>
  <c r="T3692" i="1"/>
  <c r="T3716" i="1"/>
  <c r="T2916" i="1"/>
  <c r="T2859" i="1"/>
  <c r="T471" i="1"/>
  <c r="T2444" i="1"/>
  <c r="T2439" i="1"/>
  <c r="T2815" i="1"/>
  <c r="T1552" i="1"/>
  <c r="T1903" i="1"/>
  <c r="T113" i="1"/>
  <c r="T3936" i="1"/>
  <c r="T2715" i="1"/>
  <c r="T1739" i="1"/>
  <c r="T2685" i="1"/>
  <c r="T2984" i="1"/>
  <c r="T1074" i="1"/>
  <c r="T1699" i="1"/>
  <c r="T782" i="1"/>
  <c r="T2985" i="1"/>
  <c r="T3119" i="1"/>
  <c r="T1594" i="1"/>
  <c r="T913" i="1"/>
  <c r="T412" i="1"/>
  <c r="T472" i="1"/>
  <c r="T688" i="1"/>
  <c r="T3200" i="1"/>
  <c r="T3735" i="1"/>
  <c r="T889" i="1"/>
  <c r="T3253" i="1"/>
  <c r="T1763" i="1"/>
  <c r="T1774" i="1"/>
  <c r="T3407" i="1"/>
  <c r="T2051" i="1"/>
  <c r="T3265" i="1"/>
  <c r="T987" i="1"/>
  <c r="T979" i="1"/>
  <c r="T771" i="1"/>
  <c r="T114" i="1"/>
  <c r="T440" i="1"/>
  <c r="T1830" i="1"/>
  <c r="T1339" i="1"/>
  <c r="T115" i="1"/>
  <c r="T526" i="1"/>
  <c r="T2573" i="1"/>
  <c r="T2824" i="1"/>
  <c r="T2337" i="1"/>
  <c r="T1616" i="1"/>
  <c r="T1518" i="1"/>
  <c r="T1088" i="1"/>
  <c r="T2949" i="1"/>
  <c r="T116" i="1"/>
  <c r="T1412" i="1"/>
  <c r="T3803" i="1"/>
  <c r="T2746" i="1"/>
  <c r="T3166" i="1"/>
  <c r="T3176" i="1"/>
  <c r="T2514" i="1"/>
  <c r="T2855" i="1"/>
  <c r="T1263" i="1"/>
  <c r="T887" i="1"/>
  <c r="T857" i="1"/>
  <c r="T3759" i="1"/>
  <c r="T1177" i="1"/>
  <c r="T3928" i="1"/>
  <c r="T117" i="1"/>
  <c r="T2622" i="1"/>
  <c r="T3108" i="1"/>
  <c r="T1233" i="1"/>
  <c r="T1892" i="1"/>
  <c r="T1749" i="1"/>
  <c r="T765" i="1"/>
  <c r="T118" i="1"/>
  <c r="T1012" i="1"/>
  <c r="T766" i="1"/>
  <c r="T1700" i="1"/>
  <c r="T3647" i="1"/>
  <c r="T3741" i="1"/>
  <c r="T3271" i="1"/>
  <c r="T3054" i="1"/>
  <c r="T1322" i="1"/>
  <c r="T552" i="1"/>
  <c r="T785" i="1"/>
  <c r="T909" i="1"/>
  <c r="T1955" i="1"/>
  <c r="T3085" i="1"/>
  <c r="T119" i="1"/>
  <c r="T1703" i="1"/>
  <c r="T1298" i="1"/>
  <c r="T2121" i="1"/>
  <c r="T1085" i="1"/>
  <c r="T120" i="1"/>
  <c r="T479" i="1"/>
  <c r="T2807" i="1"/>
  <c r="T3181" i="1"/>
  <c r="T1506" i="1"/>
  <c r="T1841" i="1"/>
  <c r="T121" i="1"/>
  <c r="T1878" i="1"/>
  <c r="T2919" i="1"/>
  <c r="T2301" i="1"/>
  <c r="T476" i="1"/>
  <c r="T1914" i="1"/>
  <c r="T733" i="1"/>
  <c r="T2318" i="1"/>
  <c r="T122" i="1"/>
  <c r="T123" i="1"/>
  <c r="T752" i="1"/>
  <c r="T3034" i="1"/>
  <c r="T2487" i="1"/>
  <c r="T2259" i="1"/>
  <c r="T1358" i="1"/>
  <c r="T1447" i="1"/>
  <c r="T2796" i="1"/>
  <c r="T3838" i="1"/>
  <c r="T4020" i="1"/>
  <c r="T2288" i="1"/>
  <c r="T3201" i="1"/>
  <c r="T3038" i="1"/>
  <c r="T3236" i="1"/>
  <c r="T1238" i="1"/>
  <c r="T2455" i="1"/>
  <c r="T1956" i="1"/>
  <c r="T4031" i="1"/>
  <c r="T3360" i="1"/>
  <c r="T1957" i="1"/>
  <c r="T1496" i="1"/>
  <c r="T839" i="1"/>
  <c r="T915" i="1"/>
  <c r="T1289" i="1"/>
  <c r="T1005" i="1"/>
  <c r="T995" i="1"/>
  <c r="T500" i="1"/>
  <c r="T725" i="1"/>
  <c r="T3605" i="1"/>
  <c r="T1466" i="1"/>
  <c r="T2344" i="1"/>
  <c r="T3104" i="1"/>
  <c r="T1958" i="1"/>
  <c r="T480" i="1"/>
  <c r="T527" i="1"/>
  <c r="T3484" i="1"/>
  <c r="T3591" i="1"/>
  <c r="T3755" i="1"/>
  <c r="T1720" i="1"/>
  <c r="T1196" i="1"/>
  <c r="T124" i="1"/>
  <c r="T1627" i="1"/>
  <c r="T2588" i="1"/>
  <c r="T1517" i="1"/>
  <c r="T3191" i="1"/>
  <c r="T569" i="1"/>
  <c r="T1725" i="1"/>
  <c r="T125" i="1"/>
  <c r="T3228" i="1"/>
  <c r="T689" i="1"/>
  <c r="T1368" i="1"/>
  <c r="T126" i="1"/>
  <c r="T1524" i="1"/>
  <c r="T127" i="1"/>
  <c r="T3516" i="1"/>
  <c r="T1008" i="1"/>
  <c r="T2960" i="1"/>
  <c r="T128" i="1"/>
  <c r="T2260" i="1"/>
  <c r="T3024" i="1"/>
  <c r="T3224" i="1"/>
  <c r="T662" i="1"/>
  <c r="T2112" i="1"/>
  <c r="T129" i="1"/>
  <c r="T1563" i="1"/>
  <c r="T2639" i="1"/>
  <c r="T3280" i="1"/>
  <c r="T796" i="1"/>
  <c r="T3784" i="1"/>
  <c r="T446" i="1"/>
  <c r="T1444" i="1"/>
  <c r="T466" i="1"/>
  <c r="T578" i="1"/>
  <c r="T130" i="1"/>
  <c r="T1075" i="1"/>
  <c r="T1528" i="1"/>
  <c r="T1208" i="1"/>
  <c r="T650" i="1"/>
  <c r="T2052" i="1"/>
  <c r="T131" i="1"/>
  <c r="T797" i="1"/>
  <c r="T1694" i="1"/>
  <c r="T1127" i="1"/>
  <c r="T1792" i="1"/>
  <c r="T2031" i="1"/>
  <c r="T663" i="1"/>
  <c r="T960" i="1"/>
  <c r="T975" i="1"/>
  <c r="T2302" i="1"/>
  <c r="T1432" i="1"/>
  <c r="T762" i="1"/>
  <c r="T1480" i="1"/>
  <c r="T2566" i="1"/>
  <c r="T1036" i="1"/>
  <c r="T755" i="1"/>
  <c r="T2769" i="1"/>
  <c r="T1807" i="1"/>
  <c r="T1785" i="1"/>
  <c r="T1761" i="1"/>
  <c r="T1305" i="1"/>
  <c r="T683" i="1"/>
  <c r="T2407" i="1"/>
  <c r="T2603" i="1"/>
  <c r="T132" i="1"/>
  <c r="T1959" i="1"/>
  <c r="T3800" i="1"/>
  <c r="T1531" i="1"/>
  <c r="T3204" i="1"/>
  <c r="T894" i="1"/>
  <c r="T133" i="1"/>
  <c r="T134" i="1"/>
  <c r="T2666" i="1"/>
  <c r="T1349" i="1"/>
  <c r="T1780" i="1"/>
  <c r="T2448" i="1"/>
  <c r="T498" i="1"/>
  <c r="T1191" i="1"/>
  <c r="T1716" i="1"/>
  <c r="T2252" i="1"/>
  <c r="T1960" i="1"/>
  <c r="T3769" i="1"/>
  <c r="T135" i="1"/>
  <c r="T1796" i="1"/>
  <c r="T2825" i="1"/>
  <c r="T1428" i="1"/>
  <c r="T3145" i="1"/>
  <c r="T136" i="1"/>
  <c r="T2826" i="1"/>
  <c r="T1899" i="1"/>
  <c r="T2927" i="1"/>
  <c r="T434" i="1"/>
  <c r="T137" i="1"/>
  <c r="T2068" i="1"/>
  <c r="T1715" i="1"/>
  <c r="T3355" i="1"/>
  <c r="T3689" i="1"/>
  <c r="T1452" i="1"/>
  <c r="T455" i="1"/>
  <c r="T1839" i="1"/>
  <c r="T2500" i="1"/>
  <c r="T2836" i="1"/>
  <c r="T1248" i="1"/>
  <c r="T3916" i="1"/>
  <c r="T695" i="1"/>
  <c r="T1615" i="1"/>
  <c r="T2713" i="1"/>
  <c r="T1007" i="1"/>
  <c r="T882" i="1"/>
  <c r="T1872" i="1"/>
  <c r="T603" i="1"/>
  <c r="T2075" i="1"/>
  <c r="T2105" i="1"/>
  <c r="T3190" i="1"/>
  <c r="T1540" i="1"/>
  <c r="T3424" i="1"/>
  <c r="T1442" i="1"/>
  <c r="T2799" i="1"/>
  <c r="T3069" i="1"/>
  <c r="T2646" i="1"/>
  <c r="T3593" i="1"/>
  <c r="T2644" i="1"/>
  <c r="T1874" i="1"/>
  <c r="T549" i="1"/>
  <c r="T3699" i="1"/>
  <c r="T2775" i="1"/>
  <c r="T1722" i="1"/>
  <c r="T1757" i="1"/>
  <c r="T3443" i="1"/>
  <c r="T2628" i="1"/>
  <c r="T1409" i="1"/>
  <c r="T1364" i="1"/>
  <c r="T816" i="1"/>
  <c r="T1890" i="1"/>
  <c r="T980" i="1"/>
  <c r="T749" i="1"/>
  <c r="T138" i="1"/>
  <c r="T1961" i="1"/>
  <c r="T139" i="1"/>
  <c r="T592" i="1"/>
  <c r="T3266" i="1"/>
  <c r="T2844" i="1"/>
  <c r="T1267" i="1"/>
  <c r="T633" i="1"/>
  <c r="T140" i="1"/>
  <c r="T520" i="1"/>
  <c r="T3748" i="1"/>
  <c r="T1790" i="1"/>
  <c r="T1494" i="1"/>
  <c r="T1461" i="1"/>
  <c r="T2633" i="1"/>
  <c r="T492" i="1"/>
  <c r="T3724" i="1"/>
  <c r="T2509" i="1"/>
  <c r="T1226" i="1"/>
  <c r="T656" i="1"/>
  <c r="T2388" i="1"/>
  <c r="T1021" i="1"/>
  <c r="T1580" i="1"/>
  <c r="T2074" i="1"/>
  <c r="T3363" i="1"/>
  <c r="T141" i="1"/>
  <c r="T636" i="1"/>
  <c r="T1157" i="1"/>
  <c r="T2928" i="1"/>
  <c r="T622" i="1"/>
  <c r="T565" i="1"/>
  <c r="T503" i="1"/>
  <c r="T3848" i="1"/>
  <c r="T697" i="1"/>
  <c r="T3824" i="1"/>
  <c r="T3919" i="1"/>
  <c r="T1132" i="1"/>
  <c r="T734" i="1"/>
  <c r="T3469" i="1"/>
  <c r="T1254" i="1"/>
  <c r="T1847" i="1"/>
  <c r="T1167" i="1"/>
  <c r="T1752" i="1"/>
  <c r="T142" i="1"/>
  <c r="T4082" i="1"/>
  <c r="T1578" i="1"/>
  <c r="T3470" i="1"/>
  <c r="T2421" i="1"/>
  <c r="T483" i="1"/>
  <c r="T939" i="1"/>
  <c r="T143" i="1"/>
  <c r="T1550" i="1"/>
  <c r="T3177" i="1"/>
  <c r="T3088" i="1"/>
  <c r="T3311" i="1"/>
  <c r="T460" i="1"/>
  <c r="T2822" i="1"/>
  <c r="T1818" i="1"/>
  <c r="T698" i="1"/>
  <c r="T144" i="1"/>
  <c r="T1435" i="1"/>
  <c r="T441" i="1"/>
  <c r="T145" i="1"/>
  <c r="T3440" i="1"/>
  <c r="T3375" i="1"/>
  <c r="T3764" i="1"/>
  <c r="T528" i="1"/>
  <c r="T1360" i="1"/>
  <c r="T1340" i="1"/>
  <c r="T2251" i="1"/>
  <c r="T966" i="1"/>
  <c r="T2213" i="1"/>
  <c r="T2637" i="1"/>
  <c r="T588" i="1"/>
  <c r="T461" i="1"/>
  <c r="T3450" i="1"/>
  <c r="T2046" i="1"/>
  <c r="T3896" i="1"/>
  <c r="T2355" i="1"/>
  <c r="T1320" i="1"/>
  <c r="T1962" i="1"/>
  <c r="T485" i="1"/>
  <c r="T1538" i="1"/>
  <c r="T3217" i="1"/>
  <c r="T568" i="1"/>
  <c r="T2253" i="1"/>
  <c r="T504" i="1"/>
  <c r="T3089" i="1"/>
  <c r="T1963" i="1"/>
  <c r="T3788" i="1"/>
  <c r="T2361" i="1"/>
  <c r="T668" i="1"/>
  <c r="T2474" i="1"/>
  <c r="T2215" i="1"/>
  <c r="T1706" i="1"/>
  <c r="T432" i="1"/>
  <c r="T3910" i="1"/>
  <c r="T3648" i="1"/>
  <c r="T3220" i="1"/>
  <c r="T146" i="1"/>
  <c r="T147" i="1"/>
  <c r="T1737" i="1"/>
  <c r="T2218" i="1"/>
  <c r="T1186" i="1"/>
  <c r="T515" i="1"/>
  <c r="T442" i="1"/>
  <c r="T2550" i="1"/>
  <c r="T148" i="1"/>
  <c r="T3255" i="1"/>
  <c r="T926" i="1"/>
  <c r="T2073" i="1"/>
  <c r="T798" i="1"/>
  <c r="T2924" i="1"/>
  <c r="T3047" i="1"/>
  <c r="T149" i="1"/>
  <c r="T2539" i="1"/>
  <c r="T150" i="1"/>
  <c r="T2143" i="1"/>
  <c r="T2335" i="1"/>
  <c r="T3390" i="1"/>
  <c r="T2437" i="1"/>
  <c r="T1398" i="1"/>
  <c r="T1211" i="1"/>
  <c r="T473" i="1"/>
  <c r="T3358" i="1"/>
  <c r="T151" i="1"/>
  <c r="T2191" i="1"/>
  <c r="T3498" i="1"/>
  <c r="T2205" i="1"/>
  <c r="T1964" i="1"/>
  <c r="T3308" i="1"/>
  <c r="T3556" i="1"/>
  <c r="T896" i="1"/>
  <c r="T3810" i="1"/>
  <c r="T2047" i="1"/>
  <c r="T3074" i="1"/>
  <c r="T1338" i="1"/>
  <c r="T1738" i="1"/>
  <c r="T836" i="1"/>
  <c r="T1798" i="1"/>
  <c r="T1553" i="1"/>
  <c r="T720" i="1"/>
  <c r="T505" i="1"/>
  <c r="T152" i="1"/>
  <c r="T853" i="1"/>
  <c r="T1684" i="1"/>
  <c r="T2729" i="1"/>
  <c r="T3523" i="1"/>
  <c r="T153" i="1"/>
  <c r="T2236" i="1"/>
  <c r="T2911" i="1"/>
  <c r="T1104" i="1"/>
  <c r="T3679" i="1"/>
  <c r="T553" i="1"/>
  <c r="T1483" i="1"/>
  <c r="T669" i="1"/>
  <c r="T1965" i="1"/>
  <c r="T154" i="1"/>
  <c r="T1051" i="1"/>
  <c r="T1042" i="1"/>
  <c r="T155" i="1"/>
  <c r="T949" i="1"/>
  <c r="T1198" i="1"/>
  <c r="T421" i="1"/>
  <c r="T3152" i="1"/>
  <c r="T156" i="1"/>
  <c r="T1868" i="1"/>
  <c r="T3682" i="1"/>
  <c r="T1039" i="1"/>
  <c r="T3274" i="1"/>
  <c r="T452" i="1"/>
  <c r="T690" i="1"/>
  <c r="T2265" i="1"/>
  <c r="T2396" i="1"/>
  <c r="T1200" i="1"/>
  <c r="T627" i="1"/>
  <c r="T3349" i="1"/>
  <c r="T157" i="1"/>
  <c r="T158" i="1"/>
  <c r="T1318" i="1"/>
  <c r="T2365" i="1"/>
  <c r="T3592" i="1"/>
  <c r="T2296" i="1"/>
  <c r="T1869" i="1"/>
  <c r="T1966" i="1"/>
  <c r="T2709" i="1"/>
  <c r="T1404" i="1"/>
  <c r="T159" i="1"/>
  <c r="T1902" i="1"/>
  <c r="T3675" i="1"/>
  <c r="T1054" i="1"/>
  <c r="T4086" i="1"/>
  <c r="T160" i="1"/>
  <c r="T3597" i="1"/>
  <c r="T1089" i="1"/>
  <c r="T1377" i="1"/>
  <c r="T2957" i="1"/>
  <c r="T1009" i="1"/>
  <c r="T1717" i="1"/>
  <c r="T161" i="1"/>
  <c r="T3606" i="1"/>
  <c r="T1529" i="1"/>
  <c r="T954" i="1"/>
  <c r="T2160" i="1"/>
  <c r="T3010" i="1"/>
  <c r="T162" i="1"/>
  <c r="T499" i="1"/>
  <c r="T163" i="1"/>
  <c r="T529" i="1"/>
  <c r="T3035" i="1"/>
  <c r="T3064" i="1"/>
  <c r="T1647" i="1"/>
  <c r="T3636" i="1"/>
  <c r="T3550" i="1"/>
  <c r="T3998" i="1"/>
  <c r="T3504" i="1"/>
  <c r="T1858" i="1"/>
  <c r="T2069" i="1"/>
  <c r="T1967" i="1"/>
  <c r="T2520" i="1"/>
  <c r="T1470" i="1"/>
  <c r="T164" i="1"/>
  <c r="T1446" i="1"/>
  <c r="T1775" i="1"/>
  <c r="T2793" i="1"/>
  <c r="T1038" i="1"/>
  <c r="T165" i="1"/>
  <c r="T3739" i="1"/>
  <c r="T1666" i="1"/>
  <c r="T2098" i="1"/>
  <c r="T462" i="1"/>
  <c r="T166" i="1"/>
  <c r="T167" i="1"/>
  <c r="T1347" i="1"/>
  <c r="T1693" i="1"/>
  <c r="T1742" i="1"/>
  <c r="T788" i="1"/>
  <c r="T702" i="1"/>
  <c r="T1968" i="1"/>
  <c r="T523" i="1"/>
  <c r="T927" i="1"/>
  <c r="T3620" i="1"/>
  <c r="T2932" i="1"/>
  <c r="T3385" i="1"/>
  <c r="T1382" i="1"/>
  <c r="T2445" i="1"/>
  <c r="T3299" i="1"/>
  <c r="T1222" i="1"/>
  <c r="T3471" i="1"/>
  <c r="T1129" i="1"/>
  <c r="T530" i="1"/>
  <c r="T1969" i="1"/>
  <c r="T828" i="1"/>
  <c r="T3975" i="1"/>
  <c r="T168" i="1"/>
  <c r="T1316" i="1"/>
  <c r="T1307" i="1"/>
  <c r="T1970" i="1"/>
  <c r="T946" i="1"/>
  <c r="T1916" i="1"/>
  <c r="T3294" i="1"/>
  <c r="T1879" i="1"/>
  <c r="T558" i="1"/>
  <c r="T169" i="1"/>
  <c r="T2226" i="1"/>
  <c r="T170" i="1"/>
  <c r="T1865" i="1"/>
  <c r="T1834" i="1"/>
  <c r="T2858" i="1"/>
  <c r="T1971" i="1"/>
  <c r="T3111" i="1"/>
  <c r="T3247" i="1"/>
  <c r="T709" i="1"/>
  <c r="T1170" i="1"/>
  <c r="T3793" i="1"/>
  <c r="T171" i="1"/>
  <c r="T3589" i="1"/>
  <c r="T3185" i="1"/>
  <c r="T456" i="1"/>
  <c r="T3812" i="1"/>
  <c r="T1972" i="1"/>
  <c r="T2025" i="1"/>
  <c r="T2320" i="1"/>
  <c r="T172" i="1"/>
  <c r="T3472" i="1"/>
  <c r="T1028" i="1"/>
  <c r="T506" i="1"/>
  <c r="T2887" i="1"/>
  <c r="T3757" i="1"/>
  <c r="T559" i="1"/>
  <c r="T736" i="1"/>
  <c r="T173" i="1"/>
  <c r="T174" i="1"/>
  <c r="T1586" i="1"/>
  <c r="T3553" i="1"/>
  <c r="T2832" i="1"/>
  <c r="T3372" i="1"/>
  <c r="T2117" i="1"/>
  <c r="T819" i="1"/>
  <c r="T3221" i="1"/>
  <c r="T787" i="1"/>
  <c r="T1760" i="1"/>
  <c r="T2891" i="1"/>
  <c r="T2134" i="1"/>
  <c r="T2576" i="1"/>
  <c r="T1184" i="1"/>
  <c r="T2877" i="1"/>
  <c r="T1269" i="1"/>
  <c r="T1034" i="1"/>
  <c r="T1354" i="1"/>
  <c r="T175" i="1"/>
  <c r="T3397" i="1"/>
  <c r="T2557" i="1"/>
  <c r="T846" i="1"/>
  <c r="T3744" i="1"/>
  <c r="T775" i="1"/>
  <c r="T1973" i="1"/>
  <c r="T3331" i="1"/>
  <c r="T1457" i="1"/>
  <c r="T176" i="1"/>
  <c r="T4025" i="1"/>
  <c r="T3240" i="1"/>
  <c r="T2182" i="1"/>
  <c r="T1813" i="1"/>
  <c r="T2762" i="1"/>
  <c r="T511" i="1"/>
  <c r="T1974" i="1"/>
  <c r="T1146" i="1"/>
  <c r="T3677" i="1"/>
  <c r="T177" i="1"/>
  <c r="T3882" i="1"/>
  <c r="T2424" i="1"/>
  <c r="T2465" i="1"/>
  <c r="T947" i="1"/>
  <c r="T3382" i="1"/>
  <c r="T2806" i="1"/>
  <c r="T1055" i="1"/>
  <c r="T2155" i="1"/>
  <c r="T1547" i="1"/>
  <c r="T560" i="1"/>
  <c r="T1283" i="1"/>
  <c r="T178" i="1"/>
  <c r="T1766" i="1"/>
  <c r="T900" i="1"/>
  <c r="T179" i="1"/>
  <c r="T1593" i="1"/>
  <c r="T1232" i="1"/>
  <c r="T3902" i="1"/>
  <c r="T778" i="1"/>
  <c r="T1888" i="1"/>
  <c r="T799" i="1"/>
  <c r="T450" i="1"/>
  <c r="T3433" i="1"/>
  <c r="T180" i="1"/>
  <c r="T637" i="1"/>
  <c r="T1056" i="1"/>
  <c r="T1294" i="1"/>
  <c r="T2221" i="1"/>
  <c r="T703" i="1"/>
  <c r="T3857" i="1"/>
  <c r="T181" i="1"/>
  <c r="T825" i="1"/>
  <c r="T182" i="1"/>
  <c r="T3138" i="1"/>
  <c r="T3124" i="1"/>
  <c r="T2551" i="1"/>
  <c r="T2345" i="1"/>
  <c r="T3725" i="1"/>
  <c r="T1975" i="1"/>
  <c r="T183" i="1"/>
  <c r="T1840" i="1"/>
  <c r="T1369" i="1"/>
  <c r="T184" i="1"/>
  <c r="T1204" i="1"/>
  <c r="T3334" i="1"/>
  <c r="T1188" i="1"/>
  <c r="T436" i="1"/>
  <c r="T727" i="1"/>
  <c r="T3639" i="1"/>
  <c r="T1653" i="1"/>
  <c r="T185" i="1"/>
  <c r="T1124" i="1"/>
  <c r="T2166" i="1"/>
  <c r="T1057" i="1"/>
  <c r="T2950" i="1"/>
  <c r="T186" i="1"/>
  <c r="T1474" i="1"/>
  <c r="T670" i="1"/>
  <c r="T3413" i="1"/>
  <c r="T1701" i="1"/>
  <c r="T1648" i="1"/>
  <c r="T2372" i="1"/>
  <c r="T3429" i="1"/>
  <c r="T3785" i="1"/>
  <c r="T2849" i="1"/>
  <c r="T187" i="1"/>
  <c r="T188" i="1"/>
  <c r="T189" i="1"/>
  <c r="T638" i="1"/>
  <c r="T1491" i="1"/>
  <c r="T604" i="1"/>
  <c r="T537" i="1"/>
  <c r="T671" i="1"/>
  <c r="T1190" i="1"/>
  <c r="T190" i="1"/>
  <c r="T3825" i="1"/>
  <c r="T1976" i="1"/>
  <c r="T2482" i="1"/>
  <c r="T763" i="1"/>
  <c r="T4042" i="1"/>
  <c r="T1431" i="1"/>
  <c r="T3688" i="1"/>
  <c r="T3694" i="1"/>
  <c r="T904" i="1"/>
  <c r="T2389" i="1"/>
  <c r="T2383" i="1"/>
  <c r="T2674" i="1"/>
  <c r="T1595" i="1"/>
  <c r="T1242" i="1"/>
  <c r="T2415" i="1"/>
  <c r="T3937" i="1"/>
  <c r="T2907" i="1"/>
  <c r="T2342" i="1"/>
  <c r="T3325" i="1"/>
  <c r="T2908" i="1"/>
  <c r="T2449" i="1"/>
  <c r="T191" i="1"/>
  <c r="T692" i="1"/>
  <c r="T2747" i="1"/>
  <c r="T3876" i="1"/>
  <c r="T445" i="1"/>
  <c r="T2476" i="1"/>
  <c r="T1429" i="1"/>
  <c r="T3558" i="1"/>
  <c r="T3703" i="1"/>
  <c r="T1119" i="1"/>
  <c r="T2192" i="1"/>
  <c r="T3019" i="1"/>
  <c r="T2595" i="1"/>
  <c r="T1875" i="1"/>
  <c r="T2085" i="1"/>
  <c r="T764" i="1"/>
  <c r="T3003" i="1"/>
  <c r="T192" i="1"/>
  <c r="T3143" i="1"/>
  <c r="T672" i="1"/>
  <c r="T193" i="1"/>
  <c r="T928" i="1"/>
  <c r="T929" i="1"/>
  <c r="T1730" i="1"/>
  <c r="T3508" i="1"/>
  <c r="T2667" i="1"/>
  <c r="T2652" i="1"/>
  <c r="T1400" i="1"/>
  <c r="T2774" i="1"/>
  <c r="T4035" i="1"/>
  <c r="T3501" i="1"/>
  <c r="T1889" i="1"/>
  <c r="T2977" i="1"/>
  <c r="T2873" i="1"/>
  <c r="T1285" i="1"/>
  <c r="T1275" i="1"/>
  <c r="T3449" i="1"/>
  <c r="T3861" i="1"/>
  <c r="T3740" i="1"/>
  <c r="T194" i="1"/>
  <c r="T3574" i="1"/>
  <c r="T2450" i="1"/>
  <c r="T3644" i="1"/>
  <c r="T1331" i="1"/>
  <c r="T1456" i="1"/>
  <c r="T2563" i="1"/>
  <c r="T713" i="1"/>
  <c r="T1355" i="1"/>
  <c r="T3922" i="1"/>
  <c r="T4021" i="1"/>
  <c r="T437" i="1"/>
  <c r="T3495" i="1"/>
  <c r="T3183" i="1"/>
  <c r="T2173" i="1"/>
  <c r="T2838" i="1"/>
  <c r="T776" i="1"/>
  <c r="T1977" i="1"/>
  <c r="T2736" i="1"/>
  <c r="T2605" i="1"/>
  <c r="T195" i="1"/>
  <c r="T3938" i="1"/>
  <c r="T512" i="1"/>
  <c r="T196" i="1"/>
  <c r="T2966" i="1"/>
  <c r="T2585" i="1"/>
  <c r="T1169" i="1"/>
  <c r="T919" i="1"/>
  <c r="T2274" i="1"/>
  <c r="T3212" i="1"/>
  <c r="T1877" i="1"/>
  <c r="T197" i="1"/>
  <c r="T1243" i="1"/>
  <c r="T2651" i="1"/>
  <c r="T3312" i="1"/>
  <c r="T2883" i="1"/>
  <c r="T2518" i="1"/>
  <c r="T562" i="1"/>
  <c r="T829" i="1"/>
  <c r="T198" i="1"/>
  <c r="T3452" i="1"/>
  <c r="T2163" i="1"/>
  <c r="T833" i="1"/>
  <c r="T199" i="1"/>
  <c r="T2293" i="1"/>
  <c r="T2611" i="1"/>
  <c r="T1079" i="1"/>
  <c r="T3917" i="1"/>
  <c r="T1801" i="1"/>
  <c r="T2782" i="1"/>
  <c r="T1978" i="1"/>
  <c r="T2972" i="1"/>
  <c r="T3718" i="1"/>
  <c r="T3147" i="1"/>
  <c r="T3213" i="1"/>
  <c r="T2699" i="1"/>
  <c r="T3881" i="1"/>
  <c r="T1614" i="1"/>
  <c r="T2812" i="1"/>
  <c r="T3435" i="1"/>
  <c r="T1979" i="1"/>
  <c r="T2592" i="1"/>
  <c r="T200" i="1"/>
  <c r="T3970" i="1"/>
  <c r="T1585" i="1"/>
  <c r="T1352" i="1"/>
  <c r="T1894" i="1"/>
  <c r="T3619" i="1"/>
  <c r="T2788" i="1"/>
  <c r="T3856" i="1"/>
  <c r="T2673" i="1"/>
  <c r="T1770" i="1"/>
  <c r="T1473" i="1"/>
  <c r="T1845" i="1"/>
  <c r="T673" i="1"/>
  <c r="T201" i="1"/>
  <c r="T3396" i="1"/>
  <c r="T950" i="1"/>
  <c r="T561" i="1"/>
  <c r="T202" i="1"/>
  <c r="T1484" i="1"/>
  <c r="T203" i="1"/>
  <c r="T1206" i="1"/>
  <c r="T808" i="1"/>
  <c r="T1313" i="1"/>
  <c r="T2656" i="1"/>
  <c r="T3032" i="1"/>
  <c r="T204" i="1"/>
  <c r="T3510" i="1"/>
  <c r="T2754" i="1"/>
  <c r="T2416" i="1"/>
  <c r="T205" i="1"/>
  <c r="T2580" i="1"/>
  <c r="T1067" i="1"/>
  <c r="T2346" i="1"/>
  <c r="T1330" i="1"/>
  <c r="T3614" i="1"/>
  <c r="T2483" i="1"/>
  <c r="T2724" i="1"/>
  <c r="T3352" i="1"/>
  <c r="T930" i="1"/>
  <c r="T4058" i="1"/>
  <c r="T2882" i="1"/>
  <c r="T1596" i="1"/>
  <c r="T3754" i="1"/>
  <c r="T481" i="1"/>
  <c r="T1128" i="1"/>
  <c r="T783" i="1"/>
  <c r="T2242" i="1"/>
  <c r="T3951" i="1"/>
  <c r="T206" i="1"/>
  <c r="T207" i="1"/>
  <c r="T208" i="1"/>
  <c r="T209" i="1"/>
  <c r="T2808" i="1"/>
  <c r="T210" i="1"/>
  <c r="T3865" i="1"/>
  <c r="T211" i="1"/>
  <c r="T1980" i="1"/>
  <c r="T3609" i="1"/>
  <c r="T212" i="1"/>
  <c r="T2076" i="1"/>
  <c r="T3182" i="1"/>
  <c r="T2033" i="1"/>
  <c r="T1255" i="1"/>
  <c r="T4007" i="1"/>
  <c r="T2678" i="1"/>
  <c r="T2297" i="1"/>
  <c r="T213" i="1"/>
  <c r="T1981" i="1"/>
  <c r="T3505" i="1"/>
  <c r="T3142" i="1"/>
  <c r="T3267" i="1"/>
  <c r="T3350" i="1"/>
  <c r="T583" i="1"/>
  <c r="T717" i="1"/>
  <c r="T1140" i="1"/>
  <c r="T3439" i="1"/>
  <c r="T1468" i="1"/>
  <c r="T2108" i="1"/>
  <c r="T214" i="1"/>
  <c r="T215" i="1"/>
  <c r="T2963" i="1"/>
  <c r="T216" i="1"/>
  <c r="T1351" i="1"/>
  <c r="T1751" i="1"/>
  <c r="T1016" i="1"/>
  <c r="T737" i="1"/>
  <c r="T217" i="1"/>
  <c r="T2347" i="1"/>
  <c r="T674" i="1"/>
  <c r="T2717" i="1"/>
  <c r="T1728" i="1"/>
  <c r="T3167" i="1"/>
  <c r="T2070" i="1"/>
  <c r="T745" i="1"/>
  <c r="T2462" i="1"/>
  <c r="T1545" i="1"/>
  <c r="T486" i="1"/>
  <c r="T2689" i="1"/>
  <c r="T218" i="1"/>
  <c r="T3631" i="1"/>
  <c r="T2149" i="1"/>
  <c r="T1617" i="1"/>
  <c r="T2422" i="1"/>
  <c r="T1542" i="1"/>
  <c r="T2958" i="1"/>
  <c r="T567" i="1"/>
  <c r="T1301" i="1"/>
  <c r="T3562" i="1"/>
  <c r="T2254" i="1"/>
  <c r="T2818" i="1"/>
  <c r="T2133" i="1"/>
  <c r="T451" i="1"/>
  <c r="T2668" i="1"/>
  <c r="T2491" i="1"/>
  <c r="T659" i="1"/>
  <c r="T1256" i="1"/>
  <c r="T628" i="1"/>
  <c r="T2578" i="1"/>
  <c r="T2048" i="1"/>
  <c r="T219" i="1"/>
  <c r="T774" i="1"/>
  <c r="T2039" i="1"/>
  <c r="T3899" i="1"/>
  <c r="T2577" i="1"/>
  <c r="T2327" i="1"/>
  <c r="T220" i="1"/>
  <c r="T2234" i="1"/>
  <c r="T2900" i="1"/>
  <c r="T3578" i="1"/>
  <c r="T2492" i="1"/>
  <c r="T2261" i="1"/>
  <c r="T2333" i="1"/>
  <c r="T1389" i="1"/>
  <c r="T1158" i="1"/>
  <c r="T566" i="1"/>
  <c r="T2289" i="1"/>
  <c r="T1265" i="1"/>
  <c r="T3225" i="1"/>
  <c r="T221" i="1"/>
  <c r="T222" i="1"/>
  <c r="T3603" i="1"/>
  <c r="T1172" i="1"/>
  <c r="T2705" i="1"/>
  <c r="T1679" i="1"/>
  <c r="T514" i="1"/>
  <c r="T1514" i="1"/>
  <c r="T223" i="1"/>
  <c r="T3210" i="1"/>
  <c r="T631" i="1"/>
  <c r="T1105" i="1"/>
  <c r="T469" i="1"/>
  <c r="T998" i="1"/>
  <c r="T2118" i="1"/>
  <c r="T3022" i="1"/>
  <c r="T969" i="1"/>
  <c r="T2377" i="1"/>
  <c r="T224" i="1"/>
  <c r="T225" i="1"/>
  <c r="T2315" i="1"/>
  <c r="T1163" i="1"/>
  <c r="T4046" i="1"/>
  <c r="T3092" i="1"/>
  <c r="T2317" i="1"/>
  <c r="T226" i="1"/>
  <c r="T554" i="1"/>
  <c r="T1245" i="1"/>
  <c r="T2690" i="1"/>
  <c r="T2451" i="1"/>
  <c r="T1884" i="1"/>
  <c r="T3447" i="1"/>
  <c r="T2058" i="1"/>
  <c r="T1982" i="1"/>
  <c r="T1560" i="1"/>
  <c r="T1346" i="1"/>
  <c r="T3278" i="1"/>
  <c r="T227" i="1"/>
  <c r="T2710" i="1"/>
  <c r="T4030" i="1"/>
  <c r="T2795" i="1"/>
  <c r="T2360" i="1"/>
  <c r="T3238" i="1"/>
  <c r="T1048" i="1"/>
  <c r="T228" i="1"/>
  <c r="T1002" i="1"/>
  <c r="T229" i="1"/>
  <c r="T2125" i="1"/>
  <c r="T2099" i="1"/>
  <c r="T3892" i="1"/>
  <c r="T3978" i="1"/>
  <c r="T1561" i="1"/>
  <c r="T1556" i="1"/>
  <c r="T230" i="1"/>
  <c r="T4092" i="1"/>
  <c r="T541" i="1"/>
  <c r="T1577" i="1"/>
  <c r="T899" i="1"/>
  <c r="T3743" i="1"/>
  <c r="T1740" i="1"/>
  <c r="T704" i="1"/>
  <c r="T1405" i="1"/>
  <c r="T1041" i="1"/>
  <c r="T1386" i="1"/>
  <c r="T4100" i="1"/>
  <c r="T2193" i="1"/>
  <c r="T2275" i="1"/>
  <c r="T2770" i="1"/>
  <c r="T3600" i="1"/>
  <c r="T1649" i="1"/>
  <c r="T768" i="1"/>
  <c r="T1823" i="1"/>
  <c r="T2905" i="1"/>
  <c r="T859" i="1"/>
  <c r="T2020" i="1"/>
  <c r="T1059" i="1"/>
  <c r="T2452" i="1"/>
  <c r="T2750" i="1"/>
  <c r="T1154" i="1"/>
  <c r="T2945" i="1"/>
  <c r="T2929" i="1"/>
  <c r="T3818" i="1"/>
  <c r="T1093" i="1"/>
  <c r="T2063" i="1"/>
  <c r="T231" i="1"/>
  <c r="T1114" i="1"/>
  <c r="T2123" i="1"/>
  <c r="T2893" i="1"/>
  <c r="T232" i="1"/>
  <c r="T493" i="1"/>
  <c r="T2512" i="1"/>
  <c r="T827" i="1"/>
  <c r="T3113" i="1"/>
  <c r="T233" i="1"/>
  <c r="T2947" i="1"/>
  <c r="T1406" i="1"/>
  <c r="T2503" i="1"/>
  <c r="T234" i="1"/>
  <c r="T3931" i="1"/>
  <c r="T235" i="1"/>
  <c r="T1799" i="1"/>
  <c r="T1237" i="1"/>
  <c r="T1023" i="1"/>
  <c r="T1071" i="1"/>
  <c r="T2266" i="1"/>
  <c r="T449" i="1"/>
  <c r="T3866" i="1"/>
  <c r="T3115" i="1"/>
  <c r="T1168" i="1"/>
  <c r="T940" i="1"/>
  <c r="T974" i="1"/>
  <c r="T2623" i="1"/>
  <c r="T875" i="1"/>
  <c r="T3306" i="1"/>
  <c r="T3584" i="1"/>
  <c r="T236" i="1"/>
  <c r="T3467" i="1"/>
  <c r="T2331" i="1"/>
  <c r="T2586" i="1"/>
  <c r="T4033" i="1"/>
  <c r="T237" i="1"/>
  <c r="T2049" i="1"/>
  <c r="T3552" i="1"/>
  <c r="T1314" i="1"/>
  <c r="T238" i="1"/>
  <c r="T587" i="1"/>
  <c r="T2156" i="1"/>
  <c r="T239" i="1"/>
  <c r="T240" i="1"/>
  <c r="T241" i="1"/>
  <c r="T474" i="1"/>
  <c r="T1155" i="1"/>
  <c r="T872" i="1"/>
  <c r="T1366" i="1"/>
  <c r="T242" i="1"/>
  <c r="T1106" i="1"/>
  <c r="T2090" i="1"/>
  <c r="T243" i="1"/>
  <c r="T3423" i="1"/>
  <c r="T2141" i="1"/>
  <c r="T957" i="1"/>
  <c r="T2992" i="1"/>
  <c r="T3700" i="1"/>
  <c r="T244" i="1"/>
  <c r="T2303" i="1"/>
  <c r="T2059" i="1"/>
  <c r="T245" i="1"/>
  <c r="T246" i="1"/>
  <c r="T2053" i="1"/>
  <c r="T1983" i="1"/>
  <c r="T970" i="1"/>
  <c r="T2874" i="1"/>
  <c r="T1630" i="1"/>
  <c r="T3077" i="1"/>
  <c r="T2740" i="1"/>
  <c r="T1213" i="1"/>
  <c r="T1078" i="1"/>
  <c r="T3093" i="1"/>
  <c r="T4029" i="1"/>
  <c r="T247" i="1"/>
  <c r="T1827" i="1"/>
  <c r="T1257" i="1"/>
  <c r="T248" i="1"/>
  <c r="T684" i="1"/>
  <c r="T516" i="1"/>
  <c r="T3292" i="1"/>
  <c r="T249" i="1"/>
  <c r="T3459" i="1"/>
  <c r="T2698" i="1"/>
  <c r="T1786" i="1"/>
  <c r="T3149" i="1"/>
  <c r="T1026" i="1"/>
  <c r="T1732" i="1"/>
  <c r="T484" i="1"/>
  <c r="T2909" i="1"/>
  <c r="T250" i="1"/>
  <c r="T251" i="1"/>
  <c r="T3728" i="1"/>
  <c r="T1660" i="1"/>
  <c r="T3790" i="1"/>
  <c r="T2719" i="1"/>
  <c r="T1111" i="1"/>
  <c r="T2730" i="1"/>
  <c r="T1882" i="1"/>
  <c r="T642" i="1"/>
  <c r="T2158" i="1"/>
  <c r="T1098" i="1"/>
  <c r="T1893" i="1"/>
  <c r="T2988" i="1"/>
  <c r="T252" i="1"/>
  <c r="T1621" i="1"/>
  <c r="T1665" i="1"/>
  <c r="T1439" i="1"/>
  <c r="T3713" i="1"/>
  <c r="T1068" i="1"/>
  <c r="T750" i="1"/>
  <c r="T1258" i="1"/>
  <c r="T2460" i="1"/>
  <c r="T1767" i="1"/>
  <c r="T2093" i="1"/>
  <c r="T3637" i="1"/>
  <c r="T826" i="1"/>
  <c r="T1824" i="1"/>
  <c r="T253" i="1"/>
  <c r="T791" i="1"/>
  <c r="T2119" i="1"/>
  <c r="T3268" i="1"/>
  <c r="T1546" i="1"/>
  <c r="T3444" i="1"/>
  <c r="T2582" i="1"/>
  <c r="T2041" i="1"/>
  <c r="T2930" i="1"/>
  <c r="T2497" i="1"/>
  <c r="T2169" i="1"/>
  <c r="T3258" i="1"/>
  <c r="T254" i="1"/>
  <c r="T641" i="1"/>
  <c r="T255" i="1"/>
  <c r="T2429" i="1"/>
  <c r="T1522" i="1"/>
  <c r="T256" i="1"/>
  <c r="T257" i="1"/>
  <c r="T1814" i="1"/>
  <c r="T1984" i="1"/>
  <c r="T3617" i="1"/>
  <c r="T2842" i="1"/>
  <c r="T1856" i="1"/>
  <c r="T258" i="1"/>
  <c r="T1234" i="1"/>
  <c r="T605" i="1"/>
  <c r="T259" i="1"/>
  <c r="T260" i="1"/>
  <c r="T2903" i="1"/>
  <c r="T3770" i="1"/>
  <c r="T3162" i="1"/>
  <c r="T1904" i="1"/>
  <c r="T3649" i="1"/>
  <c r="T675" i="1"/>
  <c r="T3018" i="1"/>
  <c r="T964" i="1"/>
  <c r="T1485" i="1"/>
  <c r="T1035" i="1"/>
  <c r="T577" i="1"/>
  <c r="T3184" i="1"/>
  <c r="T4010" i="1"/>
  <c r="T2922" i="1"/>
  <c r="T261" i="1"/>
  <c r="T589" i="1"/>
  <c r="T1548" i="1"/>
  <c r="T262" i="1"/>
  <c r="T3313" i="1"/>
  <c r="T2299" i="1"/>
  <c r="T1423" i="1"/>
  <c r="T1898" i="1"/>
  <c r="T1391" i="1"/>
  <c r="T1822" i="1"/>
  <c r="T263" i="1"/>
  <c r="T264" i="1"/>
  <c r="T3836" i="1"/>
  <c r="T1985" i="1"/>
  <c r="T3541" i="1"/>
  <c r="T2772" i="1"/>
  <c r="T1986" i="1"/>
  <c r="T3359" i="1"/>
  <c r="T265" i="1"/>
  <c r="T2680" i="1"/>
  <c r="T2643" i="1"/>
  <c r="T751" i="1"/>
  <c r="T595" i="1"/>
  <c r="T1385" i="1"/>
  <c r="T266" i="1"/>
  <c r="T3654" i="1"/>
  <c r="T3059" i="1"/>
  <c r="T1274" i="1"/>
  <c r="T2726" i="1"/>
  <c r="T3135" i="1"/>
  <c r="T813" i="1"/>
  <c r="T267" i="1"/>
  <c r="T2325" i="1"/>
  <c r="T1689" i="1"/>
  <c r="T591" i="1"/>
  <c r="T2553" i="1"/>
  <c r="T1906" i="1"/>
  <c r="T3026" i="1"/>
  <c r="T1219" i="1"/>
  <c r="T1791" i="1"/>
  <c r="T3786" i="1"/>
  <c r="T2502" i="1"/>
  <c r="T2593" i="1"/>
  <c r="T2222" i="1"/>
  <c r="T1762" i="1"/>
  <c r="T1750" i="1"/>
  <c r="T268" i="1"/>
  <c r="T3287" i="1"/>
  <c r="T1266" i="1"/>
  <c r="T3604" i="1"/>
  <c r="T1683" i="1"/>
  <c r="T269" i="1"/>
  <c r="T3775" i="1"/>
  <c r="T658" i="1"/>
  <c r="T1802" i="1"/>
  <c r="T3693" i="1"/>
  <c r="T2657" i="1"/>
  <c r="T1661" i="1"/>
  <c r="T2343" i="1"/>
  <c r="T270" i="1"/>
  <c r="T862" i="1"/>
  <c r="T1370" i="1"/>
  <c r="T1064" i="1"/>
  <c r="T3776" i="1"/>
  <c r="T3403" i="1"/>
  <c r="T271" i="1"/>
  <c r="T4052" i="1"/>
  <c r="T2920" i="1"/>
  <c r="T1623" i="1"/>
  <c r="T2615" i="1"/>
  <c r="T3179" i="1"/>
  <c r="T2765" i="1"/>
  <c r="T2402" i="1"/>
  <c r="T1336" i="1"/>
  <c r="T3101" i="1"/>
  <c r="T3107" i="1"/>
  <c r="T3002" i="1"/>
  <c r="T3515" i="1"/>
  <c r="T1758" i="1"/>
  <c r="T2357" i="1"/>
  <c r="T1058" i="1"/>
  <c r="T1690" i="1"/>
  <c r="T272" i="1"/>
  <c r="T1426" i="1"/>
  <c r="T273" i="1"/>
  <c r="T274" i="1"/>
  <c r="T967" i="1"/>
  <c r="T275" i="1"/>
  <c r="T1388" i="1"/>
  <c r="T3013" i="1"/>
  <c r="T3040" i="1"/>
  <c r="T3125" i="1"/>
  <c r="T1873" i="1"/>
  <c r="T1987" i="1"/>
  <c r="T2862" i="1"/>
  <c r="T1107" i="1"/>
  <c r="T2023" i="1"/>
  <c r="T1240" i="1"/>
  <c r="T1644" i="1"/>
  <c r="T276" i="1"/>
  <c r="T1445" i="1"/>
  <c r="T1070" i="1"/>
  <c r="T277" i="1"/>
  <c r="T3621" i="1"/>
  <c r="T594" i="1"/>
  <c r="T1988" i="1"/>
  <c r="T2202" i="1"/>
  <c r="T278" i="1"/>
  <c r="T1120" i="1"/>
  <c r="T1637" i="1"/>
  <c r="T1731" i="1"/>
  <c r="T4064" i="1"/>
  <c r="T279" i="1"/>
  <c r="T3462" i="1"/>
  <c r="T477" i="1"/>
  <c r="T1164" i="1"/>
  <c r="T1989" i="1"/>
  <c r="T1657" i="1"/>
  <c r="T832" i="1"/>
  <c r="T280" i="1"/>
  <c r="T2572" i="1"/>
  <c r="T1407" i="1"/>
  <c r="T1072" i="1"/>
  <c r="T2895" i="1"/>
  <c r="T3463" i="1"/>
  <c r="T281" i="1"/>
  <c r="T1880" i="1"/>
  <c r="T2649" i="1"/>
  <c r="T282" i="1"/>
  <c r="T3577" i="1"/>
  <c r="T3749" i="1"/>
  <c r="T2990" i="1"/>
  <c r="T2441" i="1"/>
  <c r="T283" i="1"/>
  <c r="T2475" i="1"/>
  <c r="T3967" i="1"/>
  <c r="T3833" i="1"/>
  <c r="T1592" i="1"/>
  <c r="T4096" i="1"/>
  <c r="T738" i="1"/>
  <c r="T2484" i="1"/>
  <c r="T284" i="1"/>
  <c r="T1990" i="1"/>
  <c r="T2751" i="1"/>
  <c r="T2348" i="1"/>
  <c r="T1437" i="1"/>
  <c r="T285" i="1"/>
  <c r="T1278" i="1"/>
  <c r="T629" i="1"/>
  <c r="T2540" i="1"/>
  <c r="T510" i="1"/>
  <c r="T2088" i="1"/>
  <c r="T931" i="1"/>
  <c r="T286" i="1"/>
  <c r="T4002" i="1"/>
  <c r="T2886" i="1"/>
  <c r="T287" i="1"/>
  <c r="T1864" i="1"/>
  <c r="T2653" i="1"/>
  <c r="T1246" i="1"/>
  <c r="T1498" i="1"/>
  <c r="T1327" i="1"/>
  <c r="T2554" i="1"/>
  <c r="T3873" i="1"/>
  <c r="T2783" i="1"/>
  <c r="T1605" i="1"/>
  <c r="T2089" i="1"/>
  <c r="T767" i="1"/>
  <c r="T2371" i="1"/>
  <c r="T1714" i="1"/>
  <c r="T1044" i="1"/>
  <c r="T288" i="1"/>
  <c r="T3952" i="1"/>
  <c r="T3884" i="1"/>
  <c r="T4028" i="1"/>
  <c r="T800" i="1"/>
  <c r="T1311" i="1"/>
  <c r="T893" i="1"/>
  <c r="T3328" i="1"/>
  <c r="T3544" i="1"/>
  <c r="T3685" i="1"/>
  <c r="T3805" i="1"/>
  <c r="T289" i="1"/>
  <c r="T2727" i="1"/>
  <c r="T837" i="1"/>
  <c r="T3386" i="1"/>
  <c r="T3344" i="1"/>
  <c r="T2359" i="1"/>
  <c r="T290" i="1"/>
  <c r="T2379" i="1"/>
  <c r="T779" i="1"/>
  <c r="T651" i="1"/>
  <c r="T1363" i="1"/>
  <c r="T2194" i="1"/>
  <c r="T2546" i="1"/>
  <c r="T291" i="1"/>
  <c r="T2718" i="1"/>
  <c r="T1741" i="1"/>
  <c r="T292" i="1"/>
  <c r="T1668" i="1"/>
  <c r="T1754" i="1"/>
  <c r="T3530" i="1"/>
  <c r="T3864" i="1"/>
  <c r="T1096" i="1"/>
  <c r="T1295" i="1"/>
  <c r="T3943" i="1"/>
  <c r="T1306" i="1"/>
  <c r="T3797" i="1"/>
  <c r="T739" i="1"/>
  <c r="T883" i="1"/>
  <c r="T606" i="1"/>
  <c r="T293" i="1"/>
  <c r="T3454" i="1"/>
  <c r="T294" i="1"/>
  <c r="T726" i="1"/>
  <c r="T1010" i="1"/>
  <c r="T3954" i="1"/>
  <c r="T2583" i="1"/>
  <c r="T295" i="1"/>
  <c r="T2351" i="1"/>
  <c r="T1108" i="1"/>
  <c r="T1477" i="1"/>
  <c r="T296" i="1"/>
  <c r="T1991" i="1"/>
  <c r="T542" i="1"/>
  <c r="T676" i="1"/>
  <c r="T1147" i="1"/>
  <c r="T1410" i="1"/>
  <c r="T3524" i="1"/>
  <c r="T297" i="1"/>
  <c r="T1481" i="1"/>
  <c r="T3369" i="1"/>
  <c r="T4077" i="1"/>
  <c r="T2817" i="1"/>
  <c r="T298" i="1"/>
  <c r="T1712" i="1"/>
  <c r="T3830" i="1"/>
  <c r="T1628" i="1"/>
  <c r="T1503" i="1"/>
  <c r="T3017" i="1"/>
  <c r="T299" i="1"/>
  <c r="T932" i="1"/>
  <c r="T1696" i="1"/>
  <c r="T2394" i="1"/>
  <c r="T300" i="1"/>
  <c r="T1037" i="1"/>
  <c r="T842" i="1"/>
  <c r="T3539" i="1"/>
  <c r="T3279" i="1"/>
  <c r="T301" i="1"/>
  <c r="T2933" i="1"/>
  <c r="T707" i="1"/>
  <c r="T2955" i="1"/>
  <c r="T2216" i="1"/>
  <c r="T3052" i="1"/>
  <c r="T3709" i="1"/>
  <c r="T3338" i="1"/>
  <c r="T302" i="1"/>
  <c r="T3601" i="1"/>
  <c r="T3965" i="1"/>
  <c r="T1992" i="1"/>
  <c r="T3011" i="1"/>
  <c r="T303" i="1"/>
  <c r="T3158" i="1"/>
  <c r="T304" i="1"/>
  <c r="T2290" i="1"/>
  <c r="T1000" i="1"/>
  <c r="T536" i="1"/>
  <c r="T305" i="1"/>
  <c r="T1850" i="1"/>
  <c r="T519" i="1"/>
  <c r="T1413" i="1"/>
  <c r="T3223" i="1"/>
  <c r="T3616" i="1"/>
  <c r="T306" i="1"/>
  <c r="T307" i="1"/>
  <c r="T308" i="1"/>
  <c r="T4056" i="1"/>
  <c r="T3626" i="1"/>
  <c r="T597" i="1"/>
  <c r="T1993" i="1"/>
  <c r="T1862" i="1"/>
  <c r="T2129" i="1"/>
  <c r="T2896" i="1"/>
  <c r="T1835" i="1"/>
  <c r="T1543" i="1"/>
  <c r="T1495" i="1"/>
  <c r="T2913" i="1"/>
  <c r="T1584" i="1"/>
  <c r="T543" i="1"/>
  <c r="T1192" i="1"/>
  <c r="T1228" i="1"/>
  <c r="T1612" i="1"/>
  <c r="T309" i="1"/>
  <c r="T310" i="1"/>
  <c r="T2604" i="1"/>
  <c r="T2964" i="1"/>
  <c r="T507" i="1"/>
  <c r="T2339" i="1"/>
  <c r="T1702" i="1"/>
  <c r="T2991" i="1"/>
  <c r="T1504" i="1"/>
  <c r="T850" i="1"/>
  <c r="T1499" i="1"/>
  <c r="T2850" i="1"/>
  <c r="T311" i="1"/>
  <c r="T2237" i="1"/>
  <c r="T1558" i="1"/>
  <c r="T3826" i="1"/>
  <c r="T677" i="1"/>
  <c r="T312" i="1"/>
  <c r="T3572" i="1"/>
  <c r="T1109" i="1"/>
  <c r="T686" i="1"/>
  <c r="T1994" i="1"/>
  <c r="T4043" i="1"/>
  <c r="T2624" i="1"/>
  <c r="T2494" i="1"/>
  <c r="T457" i="1"/>
  <c r="T1454" i="1"/>
  <c r="T693" i="1"/>
  <c r="T1911" i="1"/>
  <c r="T654" i="1"/>
  <c r="T1379" i="1"/>
  <c r="T3418" i="1"/>
  <c r="T3020" i="1"/>
  <c r="T4012" i="1"/>
  <c r="T2594" i="1"/>
  <c r="T418" i="1"/>
  <c r="T1259" i="1"/>
  <c r="T2078" i="1"/>
  <c r="T1736" i="1"/>
  <c r="T753" i="1"/>
  <c r="T989" i="1"/>
  <c r="T871" i="1"/>
  <c r="T3947" i="1"/>
  <c r="T1533" i="1"/>
  <c r="T1746" i="1"/>
  <c r="T977" i="1"/>
  <c r="T1866" i="1"/>
  <c r="T678" i="1"/>
  <c r="T3751" i="1"/>
  <c r="T3551" i="1"/>
  <c r="T3867" i="1"/>
  <c r="T711" i="1"/>
  <c r="T584" i="1"/>
  <c r="T313" i="1"/>
  <c r="T544" i="1"/>
  <c r="T422" i="1"/>
  <c r="T1260" i="1"/>
  <c r="T314" i="1"/>
  <c r="T2217" i="1"/>
  <c r="T984" i="1"/>
  <c r="T3569" i="1"/>
  <c r="T1217" i="1"/>
  <c r="T2956" i="1"/>
  <c r="T1800" i="1"/>
  <c r="T3078" i="1"/>
  <c r="T2403" i="1"/>
  <c r="T1727" i="1"/>
  <c r="T3666" i="1"/>
  <c r="T1597" i="1"/>
  <c r="T2120" i="1"/>
  <c r="T1590" i="1"/>
  <c r="T1995" i="1"/>
  <c r="T2321" i="1"/>
  <c r="T315" i="1"/>
  <c r="T856" i="1"/>
  <c r="T623" i="1"/>
  <c r="T2712" i="1"/>
  <c r="T316" i="1"/>
  <c r="T1549" i="1"/>
  <c r="T740" i="1"/>
  <c r="T908" i="1"/>
  <c r="T1463" i="1"/>
  <c r="T590" i="1"/>
  <c r="T1430" i="1"/>
  <c r="T1209" i="1"/>
  <c r="T4079" i="1"/>
  <c r="T4068" i="1"/>
  <c r="T1469" i="1"/>
  <c r="T447" i="1"/>
  <c r="T3781" i="1"/>
  <c r="T1031" i="1"/>
  <c r="T475" i="1"/>
  <c r="T3662" i="1"/>
  <c r="T3598" i="1"/>
  <c r="T555" i="1"/>
  <c r="T624" i="1"/>
  <c r="T1185" i="1"/>
  <c r="T508" i="1"/>
  <c r="T3458" i="1"/>
  <c r="T2682" i="1"/>
  <c r="T2244" i="1"/>
  <c r="T463" i="1"/>
  <c r="T2650" i="1"/>
  <c r="T3720" i="1"/>
  <c r="T1883" i="1"/>
  <c r="T2417" i="1"/>
  <c r="T2761" i="1"/>
  <c r="T2813" i="1"/>
  <c r="T3632" i="1"/>
  <c r="T2884" i="1"/>
  <c r="T3117" i="1"/>
  <c r="T2827" i="1"/>
  <c r="T2499" i="1"/>
  <c r="T812" i="1"/>
  <c r="T426" i="1"/>
  <c r="T3828" i="1"/>
  <c r="T470" i="1"/>
  <c r="T2362" i="1"/>
  <c r="T3126" i="1"/>
  <c r="T2367" i="1"/>
  <c r="T3704" i="1"/>
  <c r="T607" i="1"/>
  <c r="T317" i="1"/>
  <c r="T3839" i="1"/>
  <c r="T817" i="1"/>
  <c r="T1328" i="1"/>
  <c r="T2269" i="1"/>
  <c r="T2528" i="1"/>
  <c r="T4057" i="1"/>
  <c r="T1215" i="1"/>
  <c r="T4110" i="1"/>
  <c r="T1396" i="1"/>
  <c r="T1598" i="1"/>
  <c r="T2378" i="1"/>
  <c r="T632" i="1"/>
  <c r="T772" i="1"/>
  <c r="T1557" i="1"/>
  <c r="T3683" i="1"/>
  <c r="T2022" i="1"/>
  <c r="T2555" i="1"/>
  <c r="T2541" i="1"/>
  <c r="T1084" i="1"/>
  <c r="T1996" i="1"/>
  <c r="T3103" i="1"/>
  <c r="T1110" i="1"/>
  <c r="T3180" i="1"/>
  <c r="T3959" i="1"/>
  <c r="T318" i="1"/>
  <c r="T1566" i="1"/>
  <c r="T1231" i="1"/>
  <c r="T3512" i="1"/>
  <c r="T533" i="1"/>
  <c r="T4014" i="1"/>
  <c r="T319" i="1"/>
  <c r="T1708" i="1"/>
  <c r="T3796" i="1"/>
  <c r="T3969" i="1"/>
  <c r="T1997" i="1"/>
  <c r="T3379" i="1"/>
  <c r="T905" i="1"/>
  <c r="T2725" i="1"/>
  <c r="T1136" i="1"/>
  <c r="T3373" i="1"/>
  <c r="T3427" i="1"/>
  <c r="T320" i="1"/>
  <c r="T3579" i="1"/>
  <c r="T1809" i="1"/>
  <c r="T830" i="1"/>
  <c r="T2525" i="1"/>
  <c r="T321" i="1"/>
  <c r="T2526" i="1"/>
  <c r="T2983" i="1"/>
  <c r="T639" i="1"/>
  <c r="T1478" i="1"/>
  <c r="T1998" i="1"/>
  <c r="T3384" i="1"/>
  <c r="T1567" i="1"/>
  <c r="T3782" i="1"/>
  <c r="T3430" i="1"/>
  <c r="T3321" i="1"/>
  <c r="T1510" i="1"/>
  <c r="T322" i="1"/>
  <c r="T608" i="1"/>
  <c r="T1999" i="1"/>
  <c r="T890" i="1"/>
  <c r="T1131" i="1"/>
  <c r="T3466" i="1"/>
  <c r="T2032" i="1"/>
  <c r="T2863" i="1"/>
  <c r="T3005" i="1"/>
  <c r="T615" i="1"/>
  <c r="T489" i="1"/>
  <c r="T3738" i="1"/>
  <c r="T3393" i="1"/>
  <c r="T3891" i="1"/>
  <c r="T3016" i="1"/>
  <c r="T579" i="1"/>
  <c r="T2000" i="1"/>
  <c r="T2876" i="1"/>
  <c r="T2852" i="1"/>
  <c r="T1490" i="1"/>
  <c r="T3862" i="1"/>
  <c r="T3419" i="1"/>
  <c r="T3822" i="1"/>
  <c r="T1768" i="1"/>
  <c r="T323" i="1"/>
  <c r="T1819" i="1"/>
  <c r="T324" i="1"/>
  <c r="T4050" i="1"/>
  <c r="T3734" i="1"/>
  <c r="T1571" i="1"/>
  <c r="T3941" i="1"/>
  <c r="T2670" i="1"/>
  <c r="T2001" i="1"/>
  <c r="T3953" i="1"/>
  <c r="T2833" i="1"/>
  <c r="T933" i="1"/>
  <c r="T1793" i="1"/>
  <c r="T660" i="1"/>
  <c r="T903" i="1"/>
  <c r="T325" i="1"/>
  <c r="T3701" i="1"/>
  <c r="T988" i="1"/>
  <c r="T1376" i="1"/>
  <c r="T3997" i="1"/>
  <c r="T3663" i="1"/>
  <c r="T1148" i="1"/>
  <c r="T3269" i="1"/>
  <c r="T2332" i="1"/>
  <c r="T3068" i="1"/>
  <c r="T2591" i="1"/>
  <c r="T2625" i="1"/>
  <c r="T2412" i="1"/>
  <c r="T3046" i="1"/>
  <c r="T2952" i="1"/>
  <c r="T2092" i="1"/>
  <c r="T4004" i="1"/>
  <c r="T2077" i="1"/>
  <c r="T427" i="1"/>
  <c r="T3767" i="1"/>
  <c r="T2026" i="1"/>
  <c r="T4095" i="1"/>
  <c r="T326" i="1"/>
  <c r="T2658" i="1"/>
  <c r="T1745" i="1"/>
  <c r="T2906" i="1"/>
  <c r="T327" i="1"/>
  <c r="T328" i="1"/>
  <c r="T3630" i="1"/>
  <c r="T2606" i="1"/>
  <c r="T3992" i="1"/>
  <c r="T415" i="1"/>
  <c r="T416" i="1"/>
  <c r="T2501" i="1"/>
  <c r="T3493" i="1"/>
  <c r="T609" i="1"/>
  <c r="T2395" i="1"/>
  <c r="T1554" i="1"/>
  <c r="T534" i="1"/>
  <c r="T2691" i="1"/>
  <c r="T2443" i="1"/>
  <c r="T414" i="1"/>
  <c r="T467" i="1"/>
  <c r="T2931" i="1"/>
  <c r="T1397" i="1"/>
  <c r="T2875" i="1"/>
  <c r="T2390" i="1"/>
  <c r="T2002" i="1"/>
  <c r="T2970" i="1"/>
  <c r="T630" i="1"/>
  <c r="T786" i="1"/>
  <c r="T3968" i="1"/>
  <c r="T2235" i="1"/>
  <c r="T329" i="1"/>
  <c r="T1299" i="1"/>
  <c r="T3244" i="1"/>
  <c r="T1908" i="1"/>
  <c r="T934" i="1"/>
  <c r="T330" i="1"/>
  <c r="T2828" i="1"/>
  <c r="T3406" i="1"/>
  <c r="T3813" i="1"/>
  <c r="T1493" i="1"/>
  <c r="T3332" i="1"/>
  <c r="T2065" i="1"/>
  <c r="T2820" i="1"/>
  <c r="T3984" i="1"/>
  <c r="T2785" i="1"/>
  <c r="T3109" i="1"/>
  <c r="T685" i="1"/>
  <c r="T1113" i="1"/>
  <c r="T657" i="1"/>
  <c r="T585" i="1"/>
  <c r="T2738" i="1"/>
  <c r="T1607" i="1"/>
  <c r="T3657" i="1"/>
  <c r="T1691" i="1"/>
  <c r="T3590" i="1"/>
  <c r="T2060" i="1"/>
  <c r="T2034" i="1"/>
  <c r="T3640" i="1"/>
  <c r="T331" i="1"/>
  <c r="T596" i="1"/>
  <c r="T652" i="1"/>
  <c r="T705" i="1"/>
  <c r="T2744" i="1"/>
  <c r="T494" i="1"/>
  <c r="T3404" i="1"/>
  <c r="T679" i="1"/>
  <c r="T2003" i="1"/>
  <c r="T1197" i="1"/>
  <c r="T332" i="1"/>
  <c r="T1852" i="1"/>
  <c r="T1425" i="1"/>
  <c r="T3814" i="1"/>
  <c r="T333" i="1"/>
  <c r="T3511" i="1"/>
  <c r="T1449" i="1"/>
  <c r="T334" i="1"/>
  <c r="T2860" i="1"/>
  <c r="T458" i="1"/>
  <c r="T2981" i="1"/>
  <c r="T610" i="1"/>
  <c r="T3906" i="1"/>
  <c r="T521" i="1"/>
  <c r="T3460" i="1"/>
  <c r="T993" i="1"/>
  <c r="T2380" i="1"/>
  <c r="T2004" i="1"/>
  <c r="T3563" i="1"/>
  <c r="T4001" i="1"/>
  <c r="T3555" i="1"/>
  <c r="T335" i="1"/>
  <c r="T3587" i="1"/>
  <c r="T2570" i="1"/>
  <c r="T2866" i="1"/>
  <c r="T3545" i="1"/>
  <c r="T2973" i="1"/>
  <c r="T741" i="1"/>
  <c r="T2723" i="1"/>
  <c r="T1733" i="1"/>
  <c r="T2867" i="1"/>
  <c r="T495" i="1"/>
  <c r="T336" i="1"/>
  <c r="T3112" i="1"/>
  <c r="T3277" i="1"/>
  <c r="T2373" i="1"/>
  <c r="T1782" i="1"/>
  <c r="T337" i="1"/>
  <c r="T2276" i="1"/>
  <c r="T2423" i="1"/>
  <c r="T617" i="1"/>
  <c r="T1149" i="1"/>
  <c r="T874" i="1"/>
  <c r="T2298" i="1"/>
  <c r="T1789" i="1"/>
  <c r="T2787" i="1"/>
  <c r="T2050" i="1"/>
  <c r="T2853" i="1"/>
  <c r="T4074" i="1"/>
  <c r="T338" i="1"/>
  <c r="T339" i="1"/>
  <c r="T2753" i="1"/>
  <c r="T340" i="1"/>
  <c r="T2703" i="1"/>
  <c r="T3971" i="1"/>
  <c r="T1133" i="1"/>
  <c r="T2942" i="1"/>
  <c r="T2208" i="1"/>
  <c r="T341" i="1"/>
  <c r="T3801" i="1"/>
  <c r="T3371" i="1"/>
  <c r="T3476" i="1"/>
  <c r="T3760" i="1"/>
  <c r="T342" i="1"/>
  <c r="T2005" i="1"/>
  <c r="T343" i="1"/>
  <c r="T3935" i="1"/>
  <c r="T3686" i="1"/>
  <c r="T344" i="1"/>
  <c r="T2186" i="1"/>
  <c r="T2456" i="1"/>
  <c r="T3100" i="1"/>
  <c r="T2899" i="1"/>
  <c r="T769" i="1"/>
  <c r="T640" i="1"/>
  <c r="T2006" i="1"/>
  <c r="T2786" i="1"/>
  <c r="T2731" i="1"/>
  <c r="T2007" i="1"/>
  <c r="T3174" i="1"/>
  <c r="T1476" i="1"/>
  <c r="T1017" i="1"/>
  <c r="T345" i="1"/>
  <c r="T1479" i="1"/>
  <c r="T1710" i="1"/>
  <c r="T1291" i="1"/>
  <c r="T1487" i="1"/>
  <c r="T1323" i="1"/>
  <c r="T653" i="1"/>
  <c r="T4063" i="1"/>
  <c r="T2008" i="1"/>
  <c r="T1913" i="1"/>
  <c r="T2072" i="1"/>
  <c r="T2195" i="1"/>
  <c r="T2278" i="1"/>
  <c r="T2851" i="1"/>
  <c r="T1820" i="1"/>
  <c r="T3008" i="1"/>
  <c r="T3731" i="1"/>
  <c r="T346" i="1"/>
  <c r="T611" i="1"/>
  <c r="T2408" i="1"/>
  <c r="T3329" i="1"/>
  <c r="T3408" i="1"/>
  <c r="T428" i="1"/>
  <c r="T1670" i="1"/>
  <c r="T3994" i="1"/>
  <c r="T1130" i="1"/>
  <c r="T1112" i="1"/>
  <c r="T490" i="1"/>
  <c r="T708" i="1"/>
  <c r="T2810" i="1"/>
  <c r="T3723" i="1"/>
  <c r="T3445" i="1"/>
  <c r="T347" i="1"/>
  <c r="T4019" i="1"/>
  <c r="T2466" i="1"/>
  <c r="T1293" i="1"/>
  <c r="T2790" i="1"/>
  <c r="T1640" i="1"/>
  <c r="T1795" i="1"/>
  <c r="T730" i="1"/>
  <c r="T1099" i="1"/>
  <c r="T1489" i="1"/>
  <c r="T429" i="1"/>
  <c r="T1863" i="1"/>
  <c r="T1828" i="1"/>
  <c r="T1601" i="1"/>
  <c r="T968" i="1"/>
  <c r="T2224" i="1"/>
  <c r="T2135" i="1"/>
  <c r="T1887" i="1"/>
  <c r="T1497" i="1"/>
  <c r="T2917" i="1"/>
  <c r="T348" i="1"/>
  <c r="T1624" i="1"/>
  <c r="T942" i="1"/>
  <c r="T488" i="1"/>
  <c r="T4047" i="1"/>
  <c r="T517" i="1"/>
  <c r="T1650" i="1"/>
  <c r="T3773" i="1"/>
  <c r="T1897" i="1"/>
  <c r="T1467" i="1"/>
  <c r="T2894" i="1"/>
  <c r="T3129" i="1"/>
  <c r="T1915" i="1"/>
  <c r="T3378" i="1"/>
  <c r="T1221" i="1"/>
  <c r="T1917" i="1"/>
  <c r="T885" i="1"/>
  <c r="T2542" i="1"/>
  <c r="T349" i="1"/>
  <c r="T3995" i="1"/>
  <c r="T801" i="1"/>
  <c r="T1156" i="1"/>
  <c r="T509" i="1"/>
  <c r="T547" i="1"/>
  <c r="T2404" i="1"/>
  <c r="T3118" i="1"/>
  <c r="T350" i="1"/>
  <c r="T2381" i="1"/>
  <c r="T2262" i="1"/>
  <c r="T814" i="1"/>
  <c r="T3667" i="1"/>
  <c r="T1421" i="1"/>
  <c r="T1539" i="1"/>
  <c r="T1212" i="1"/>
  <c r="T1599" i="1"/>
  <c r="T351" i="1"/>
  <c r="T3222" i="1"/>
  <c r="T910" i="1"/>
  <c r="T2196" i="1"/>
  <c r="T3930" i="1"/>
  <c r="T1296" i="1"/>
  <c r="T1704" i="1"/>
  <c r="T3913" i="1"/>
  <c r="T1674" i="1"/>
  <c r="T854" i="1"/>
  <c r="T3832" i="1"/>
  <c r="T843" i="1"/>
  <c r="T1003" i="1"/>
  <c r="T3561" i="1"/>
  <c r="T352" i="1"/>
  <c r="T2485" i="1"/>
  <c r="T1635" i="1"/>
  <c r="T2794" i="1"/>
  <c r="T2305" i="1"/>
  <c r="T1060" i="1"/>
  <c r="T1618" i="1"/>
  <c r="T3401" i="1"/>
  <c r="T2567" i="1"/>
  <c r="T2921" i="1"/>
  <c r="T2391" i="1"/>
  <c r="T353" i="1"/>
  <c r="T593" i="1"/>
  <c r="T433" i="1"/>
  <c r="T354" i="1"/>
  <c r="T3477" i="1"/>
  <c r="T710" i="1"/>
  <c r="T3482" i="1"/>
  <c r="T3340" i="1"/>
  <c r="T743" i="1"/>
  <c r="T3527" i="1"/>
  <c r="T2142" i="1"/>
  <c r="T2829" i="1"/>
  <c r="T2374" i="1"/>
  <c r="T3871" i="1"/>
  <c r="T2655" i="1"/>
  <c r="T2152" i="1"/>
  <c r="T3670" i="1"/>
  <c r="T355" i="1"/>
  <c r="T1160" i="1"/>
  <c r="T1582" i="1"/>
  <c r="T3036" i="1"/>
  <c r="T1853" i="1"/>
  <c r="T706" i="1"/>
  <c r="T3475" i="1"/>
  <c r="T4061" i="1"/>
  <c r="T2597" i="1"/>
  <c r="T356" i="1"/>
  <c r="T3940" i="1"/>
  <c r="T3956" i="1"/>
  <c r="T838" i="1"/>
  <c r="T3811" i="1"/>
  <c r="T806" i="1"/>
  <c r="T1261" i="1"/>
  <c r="T3021" i="1"/>
  <c r="T3923" i="1"/>
  <c r="T1440" i="1"/>
  <c r="T2106" i="1"/>
  <c r="T2245" i="1"/>
  <c r="T4103" i="1"/>
  <c r="T3958" i="1"/>
  <c r="T430" i="1"/>
  <c r="T3336" i="1"/>
  <c r="T3634" i="1"/>
  <c r="T3453" i="1"/>
  <c r="T3478" i="1"/>
  <c r="T1541" i="1"/>
  <c r="T3763" i="1"/>
  <c r="T1500" i="1"/>
  <c r="T612" i="1"/>
  <c r="T2306" i="1"/>
  <c r="T1210" i="1"/>
  <c r="T2692" i="1"/>
  <c r="T3455" i="1"/>
  <c r="T991" i="1"/>
  <c r="T3645" i="1"/>
  <c r="T3863" i="1"/>
  <c r="T3794" i="1"/>
  <c r="T1284" i="1"/>
  <c r="T3996" i="1"/>
  <c r="T1371" i="1"/>
  <c r="T2366" i="1"/>
  <c r="T1534" i="1"/>
  <c r="T3288" i="1"/>
  <c r="T3599" i="1"/>
  <c r="T2369" i="1"/>
  <c r="T1787" i="1"/>
  <c r="T2612" i="1"/>
  <c r="T1713" i="1"/>
  <c r="T2091" i="1"/>
  <c r="T3446" i="1"/>
  <c r="T3932" i="1"/>
  <c r="T2684" i="1"/>
  <c r="T1011" i="1"/>
  <c r="T2101" i="1"/>
  <c r="T723" i="1"/>
  <c r="T2175" i="1"/>
  <c r="T1342" i="1"/>
  <c r="T2428" i="1"/>
  <c r="T2178" i="1"/>
  <c r="T357" i="1"/>
  <c r="T2789" i="1"/>
  <c r="T2061" i="1"/>
  <c r="T358" i="1"/>
  <c r="T802" i="1"/>
  <c r="T4108" i="1"/>
  <c r="T359" i="1"/>
  <c r="T1225" i="1"/>
  <c r="T1765" i="1"/>
  <c r="T951" i="1"/>
  <c r="T955" i="1"/>
  <c r="T2939" i="1"/>
  <c r="T360" i="1"/>
  <c r="T361" i="1"/>
  <c r="T1642" i="1"/>
  <c r="T575" i="1"/>
  <c r="T1532" i="1"/>
  <c r="T2009" i="1"/>
  <c r="T3389" i="1"/>
  <c r="T661" i="1"/>
  <c r="T3281" i="1"/>
  <c r="T773" i="1"/>
  <c r="T1569" i="1"/>
  <c r="T2915" i="1"/>
  <c r="T3437" i="1"/>
  <c r="T2312" i="1"/>
  <c r="T3248" i="1"/>
  <c r="T2392" i="1"/>
  <c r="T1475" i="1"/>
  <c r="T1047" i="1"/>
  <c r="T362" i="1"/>
  <c r="T3121" i="1"/>
  <c r="T3356" i="1"/>
  <c r="T4005" i="1"/>
  <c r="T482" i="1"/>
  <c r="T1290" i="1"/>
  <c r="T363" i="1"/>
  <c r="T2784" i="1"/>
  <c r="T1672" i="1"/>
  <c r="T1805" i="1"/>
  <c r="T1080" i="1"/>
  <c r="T1082" i="1"/>
  <c r="T1365" i="1"/>
  <c r="T364" i="1"/>
  <c r="T3309" i="1"/>
  <c r="T616" i="1"/>
  <c r="T1292" i="1"/>
  <c r="T4044" i="1"/>
  <c r="T531" i="1"/>
  <c r="T2902" i="1"/>
  <c r="T3283" i="1"/>
  <c r="T996" i="1"/>
  <c r="T3388" i="1"/>
  <c r="T3079" i="1"/>
  <c r="T2433" i="1"/>
  <c r="T1555" i="1"/>
  <c r="T2696" i="1"/>
  <c r="T365" i="1"/>
  <c r="T2316" i="1"/>
  <c r="T1302" i="1"/>
  <c r="T2918" i="1"/>
  <c r="T2702" i="1"/>
  <c r="T366" i="1"/>
  <c r="T367" i="1"/>
  <c r="T1901" i="1"/>
  <c r="T3874" i="1"/>
  <c r="T1181" i="1"/>
  <c r="T3960" i="1"/>
  <c r="T1671" i="1"/>
  <c r="T497" i="1"/>
  <c r="T487" i="1"/>
  <c r="T2291" i="1"/>
  <c r="T3042" i="1"/>
  <c r="T1815" i="1"/>
  <c r="T2864" i="1"/>
  <c r="T1515" i="1"/>
  <c r="T1559" i="1"/>
  <c r="T443" i="1"/>
  <c r="T1373" i="1"/>
  <c r="T368" i="1"/>
  <c r="T1090" i="1"/>
  <c r="T1448" i="1"/>
  <c r="T742" i="1"/>
  <c r="T1332" i="1"/>
  <c r="T2579" i="1"/>
  <c r="T369" i="1"/>
  <c r="T1459" i="1"/>
  <c r="T1606" i="1"/>
  <c r="T2479" i="1"/>
  <c r="T864" i="1"/>
  <c r="T3753" i="1"/>
  <c r="T2951" i="1"/>
  <c r="T370" i="1"/>
  <c r="T1399" i="1"/>
  <c r="T2136" i="1"/>
  <c r="T3473" i="1"/>
  <c r="T4115" i="1"/>
  <c r="T3942" i="1"/>
  <c r="T1087" i="1"/>
  <c r="T1784" i="1"/>
  <c r="T2010" i="1"/>
  <c r="T911" i="1"/>
  <c r="T3170" i="1"/>
  <c r="T371" i="1"/>
  <c r="T3835" i="1"/>
  <c r="T3006" i="1"/>
  <c r="T3729" i="1"/>
  <c r="T4018" i="1"/>
  <c r="T3056" i="1"/>
  <c r="T1357" i="1"/>
  <c r="T953" i="1"/>
  <c r="T3540" i="1"/>
  <c r="T571" i="1"/>
  <c r="T372" i="1"/>
  <c r="T855" i="1"/>
  <c r="T2978" i="1"/>
  <c r="T2157" i="1"/>
  <c r="T1043" i="1"/>
  <c r="T3727" i="1"/>
  <c r="T2641" i="1"/>
  <c r="T959" i="1"/>
  <c r="T1588" i="1"/>
  <c r="T2819" i="1"/>
  <c r="T916" i="1"/>
  <c r="T2323" i="1"/>
  <c r="T2617" i="1"/>
  <c r="T4032" i="1"/>
  <c r="T3897" i="1"/>
  <c r="T965" i="1"/>
  <c r="T545" i="1"/>
  <c r="T1622" i="1"/>
  <c r="T3087" i="1"/>
  <c r="T3583" i="1"/>
  <c r="T1408" i="1"/>
  <c r="T3924" i="1"/>
  <c r="T419" i="1"/>
  <c r="T496" i="1"/>
  <c r="T2671" i="1"/>
  <c r="T3307" i="1"/>
  <c r="T901" i="1"/>
  <c r="T1241" i="1"/>
  <c r="T3037" i="1"/>
  <c r="T2590" i="1"/>
  <c r="T3474" i="1"/>
  <c r="T1207" i="1"/>
  <c r="T524" i="1"/>
  <c r="T1280" i="1"/>
  <c r="T3156" i="1"/>
  <c r="T556" i="1"/>
  <c r="T3655" i="1"/>
  <c r="T438" i="1"/>
  <c r="T3888" i="1"/>
  <c r="T807" i="1"/>
  <c r="T2414" i="1"/>
  <c r="T4083" i="1"/>
  <c r="T1871" i="1"/>
  <c r="T3025" i="1"/>
  <c r="T3821" i="1"/>
  <c r="T3206" i="1"/>
  <c r="T2030" i="1"/>
  <c r="T4036" i="1"/>
  <c r="T1664" i="1"/>
  <c r="T1276" i="1"/>
  <c r="T1846" i="1"/>
  <c r="T2837" i="1"/>
  <c r="T1604" i="1"/>
  <c r="T2011" i="1"/>
  <c r="T1049" i="1"/>
  <c r="T1180" i="1"/>
  <c r="T1797" i="1"/>
  <c r="T784" i="1"/>
  <c r="T1759" i="1"/>
  <c r="T3057" i="1"/>
  <c r="T634" i="1"/>
  <c r="T4038" i="1"/>
  <c r="T613" i="1"/>
  <c r="T3157" i="1"/>
  <c r="T3903" i="1"/>
  <c r="T373" i="1"/>
  <c r="T3979" i="1"/>
  <c r="T3987" i="1"/>
  <c r="T3658" i="1"/>
  <c r="T1224" i="1"/>
  <c r="T1723" i="1"/>
  <c r="T3622" i="1"/>
  <c r="T374" i="1"/>
  <c r="T2012" i="1"/>
  <c r="T3762" i="1"/>
  <c r="T375" i="1"/>
  <c r="T376" i="1"/>
  <c r="T2946" i="1"/>
  <c r="T1395" i="1"/>
  <c r="T1434" i="1"/>
  <c r="T1734" i="1"/>
  <c r="T2013" i="1"/>
  <c r="T3554" i="1"/>
  <c r="T790" i="1"/>
  <c r="T377" i="1"/>
  <c r="T2493" i="1"/>
  <c r="T2110" i="1"/>
  <c r="T2440" i="1"/>
  <c r="T3094" i="1"/>
  <c r="T3086" i="1"/>
  <c r="T914" i="1"/>
  <c r="T4084" i="1"/>
  <c r="T3966" i="1"/>
  <c r="T3933" i="1"/>
  <c r="T2998" i="1"/>
  <c r="T378" i="1"/>
  <c r="T379" i="1"/>
  <c r="T380" i="1"/>
  <c r="T2648" i="1"/>
  <c r="T2014" i="1"/>
  <c r="T1187" i="1"/>
  <c r="T3573" i="1"/>
  <c r="T381" i="1"/>
  <c r="T2480" i="1"/>
  <c r="T1179" i="1"/>
  <c r="T1870" i="1"/>
  <c r="T3950" i="1"/>
  <c r="T1249" i="1"/>
  <c r="T4106" i="1"/>
  <c r="T382" i="1"/>
  <c r="T1345" i="1"/>
  <c r="T3963" i="1"/>
  <c r="T1325" i="1"/>
  <c r="T4051" i="1"/>
  <c r="T935" i="1"/>
  <c r="T1610" i="1"/>
  <c r="T2434" i="1"/>
  <c r="T3451" i="1"/>
  <c r="T2752" i="1"/>
  <c r="T1748" i="1"/>
  <c r="T1826" i="1"/>
  <c r="T2255" i="1"/>
  <c r="T3432" i="1"/>
  <c r="T383" i="1"/>
  <c r="T2767" i="1"/>
  <c r="T3986" i="1"/>
  <c r="T1896" i="1"/>
  <c r="T4088" i="1"/>
  <c r="T2015" i="1"/>
  <c r="T3198" i="1"/>
  <c r="T384" i="1"/>
  <c r="T3494" i="1"/>
  <c r="T1121" i="1"/>
  <c r="T3976" i="1"/>
  <c r="T2569" i="1"/>
  <c r="T831" i="1"/>
  <c r="T3330" i="1"/>
  <c r="T1744" i="1"/>
  <c r="T2543" i="1"/>
  <c r="T822" i="1"/>
  <c r="T1378" i="1"/>
  <c r="T3095" i="1"/>
  <c r="T1315" i="1"/>
  <c r="T2581" i="1"/>
  <c r="T3887" i="1"/>
  <c r="T1698" i="1"/>
  <c r="T981" i="1"/>
  <c r="T1910" i="1"/>
  <c r="T385" i="1"/>
  <c r="T1329" i="1"/>
  <c r="T386" i="1"/>
  <c r="T3208" i="1"/>
  <c r="T3736" i="1"/>
  <c r="T712" i="1"/>
  <c r="T2128" i="1"/>
  <c r="T2764" i="1"/>
  <c r="T1029" i="1"/>
  <c r="T1095" i="1"/>
  <c r="T387" i="1"/>
  <c r="T3492" i="1"/>
  <c r="T1905" i="1"/>
  <c r="T2626" i="1"/>
  <c r="T804" i="1"/>
  <c r="T2197" i="1"/>
  <c r="T2821" i="1"/>
  <c r="T1512" i="1"/>
  <c r="T1909" i="1"/>
  <c r="T388" i="1"/>
  <c r="T4109" i="1"/>
  <c r="T2159" i="1"/>
  <c r="T680" i="1"/>
  <c r="T1139" i="1"/>
  <c r="T389" i="1"/>
  <c r="T3548" i="1"/>
  <c r="T390" i="1"/>
  <c r="T3366" i="1"/>
  <c r="T1282" i="1"/>
  <c r="T4091" i="1"/>
  <c r="T2393" i="1"/>
  <c r="T3315" i="1"/>
  <c r="T391" i="1"/>
  <c r="T754" i="1"/>
  <c r="T2871" i="1"/>
  <c r="T392" i="1"/>
  <c r="T2336" i="1"/>
  <c r="T393" i="1"/>
  <c r="T1123" i="1"/>
  <c r="T4070" i="1"/>
  <c r="T3481" i="1"/>
  <c r="T818" i="1"/>
  <c r="T1218" i="1"/>
  <c r="T1581" i="1"/>
  <c r="T936" i="1"/>
  <c r="T444" i="1"/>
  <c r="T1223" i="1"/>
  <c r="T3015" i="1"/>
  <c r="T2523" i="1"/>
  <c r="T3779" i="1"/>
  <c r="T1881" i="1"/>
  <c r="T1281" i="1"/>
  <c r="T3364" i="1"/>
  <c r="T820" i="1"/>
  <c r="T2214" i="1"/>
  <c r="T3580" i="1"/>
  <c r="T2616" i="1"/>
  <c r="T920" i="1"/>
  <c r="T747" i="1"/>
  <c r="T1831" i="1"/>
  <c r="T3895" i="1"/>
  <c r="T4112" i="1"/>
  <c r="T4041" i="1"/>
  <c r="T394" i="1"/>
  <c r="T395" i="1"/>
  <c r="T1836" i="1"/>
  <c r="T396" i="1"/>
  <c r="T2469" i="1"/>
  <c r="T3155" i="1"/>
  <c r="T2662" i="1"/>
  <c r="T3934" i="1"/>
  <c r="T1860" i="1"/>
  <c r="T2544" i="1"/>
  <c r="T851" i="1"/>
  <c r="T2016" i="1"/>
  <c r="T2356" i="1"/>
  <c r="T1286" i="1"/>
  <c r="T3962" i="1"/>
  <c r="T2638" i="1"/>
  <c r="T756" i="1"/>
  <c r="T2676" i="1"/>
  <c r="T2095" i="1"/>
  <c r="T990" i="1"/>
  <c r="T3695" i="1"/>
  <c r="T3160" i="1"/>
  <c r="T1502" i="1"/>
  <c r="T4060" i="1"/>
  <c r="T1001" i="1"/>
  <c r="T1189" i="1"/>
  <c r="T2614" i="1"/>
  <c r="T1652" i="1"/>
  <c r="T897" i="1"/>
  <c r="T4045" i="1"/>
  <c r="T1837" i="1"/>
  <c r="T1086" i="1"/>
  <c r="T3305" i="1"/>
  <c r="T1861" i="1"/>
  <c r="T3972" i="1"/>
  <c r="T1810" i="1"/>
  <c r="T4071" i="1"/>
  <c r="T3250" i="1"/>
  <c r="T3343" i="1"/>
  <c r="T2124" i="1"/>
  <c r="T525" i="1"/>
  <c r="T2170" i="1"/>
  <c r="T1417" i="1"/>
  <c r="T2811" i="1"/>
  <c r="T865" i="1"/>
  <c r="T1101" i="1"/>
  <c r="T546" i="1"/>
  <c r="T1262" i="1"/>
  <c r="T906" i="1"/>
  <c r="T3517" i="1"/>
  <c r="T3879" i="1"/>
  <c r="T1591" i="1"/>
  <c r="T1816" i="1"/>
  <c r="T3680" i="1"/>
  <c r="T3650" i="1"/>
  <c r="T2711" i="1"/>
  <c r="T1334" i="1"/>
  <c r="T397" i="1"/>
  <c r="T1472" i="1"/>
  <c r="T2732" i="1"/>
  <c r="T2353" i="1"/>
  <c r="T2708" i="1"/>
  <c r="T398" i="1"/>
  <c r="T2693" i="1"/>
  <c r="T3819" i="1"/>
  <c r="T399" i="1"/>
  <c r="T400" i="1"/>
  <c r="T1688" i="1"/>
  <c r="T3721" i="1"/>
  <c r="T2507" i="1"/>
  <c r="T3231" i="1"/>
  <c r="T3023" i="1"/>
  <c r="T1450" i="1"/>
  <c r="T1519" i="1"/>
  <c r="T3230" i="1"/>
  <c r="T2635" i="1"/>
  <c r="T3319" i="1"/>
  <c r="T803" i="1"/>
  <c r="T3627" i="1"/>
  <c r="T1778" i="1"/>
  <c r="T3337" i="1"/>
  <c r="T3608" i="1"/>
  <c r="T2017" i="1"/>
  <c r="T3229" i="1"/>
  <c r="T4075" i="1"/>
  <c r="T789" i="1"/>
  <c r="T1050" i="1"/>
  <c r="T3615" i="1"/>
  <c r="T1638" i="1"/>
  <c r="T1849" i="1"/>
  <c r="T401" i="1"/>
  <c r="T3772" i="1"/>
  <c r="T2722" i="1"/>
  <c r="T3140" i="1"/>
  <c r="T937" i="1"/>
  <c r="T1655" i="1"/>
  <c r="T448" i="1"/>
  <c r="T3193" i="1"/>
  <c r="T4104" i="1"/>
  <c r="T1359" i="1"/>
  <c r="T3365" i="1"/>
  <c r="T402" i="1"/>
  <c r="T3566" i="1"/>
  <c r="T1063" i="1"/>
  <c r="T2168" i="1"/>
  <c r="T3300" i="1"/>
  <c r="T3130" i="1"/>
  <c r="T2405" i="1"/>
  <c r="T3901" i="1"/>
  <c r="T1451" i="1"/>
  <c r="T2167" i="1"/>
  <c r="T4114" i="1"/>
  <c r="T1794" i="1"/>
  <c r="T2953" i="1"/>
  <c r="T1832" i="1"/>
  <c r="T618" i="1"/>
  <c r="T3051" i="1"/>
  <c r="T3905" i="1"/>
  <c r="T1076" i="1"/>
  <c r="T403" i="1"/>
  <c r="T1544" i="1"/>
  <c r="T2861" i="1"/>
  <c r="T2018" i="1"/>
  <c r="T2888" i="1"/>
  <c r="T1907" i="1"/>
  <c r="T1020" i="1"/>
  <c r="T1844" i="1"/>
  <c r="T2510" i="1"/>
  <c r="T2432" i="1"/>
  <c r="T2830" i="1"/>
  <c r="T1424" i="1"/>
  <c r="T1277" i="1"/>
  <c r="T464" i="1"/>
  <c r="T404" i="1"/>
  <c r="T1609" i="1"/>
  <c r="T405" i="1"/>
  <c r="T1843" i="1"/>
  <c r="T557" i="1"/>
  <c r="T1641" i="1"/>
  <c r="T406" i="1"/>
  <c r="T2264" i="1"/>
  <c r="T1122" i="1"/>
  <c r="T1356" i="1"/>
  <c r="T3436" i="1"/>
  <c r="T407" i="1"/>
  <c r="T1100" i="1"/>
  <c r="T1676" i="1"/>
  <c r="T1743" i="1"/>
  <c r="T408" i="1"/>
  <c r="T1611" i="1"/>
  <c r="T1788" i="1"/>
  <c r="T1753" i="1"/>
  <c r="T1303" i="1"/>
  <c r="T1667" i="1"/>
  <c r="T917" i="1"/>
  <c r="T1833" i="1"/>
  <c r="T1629" i="1"/>
  <c r="T1537" i="1"/>
  <c r="T409" i="1"/>
  <c r="T1825" i="1"/>
  <c r="T1387" i="1"/>
  <c r="T1159" i="1"/>
  <c r="T1602" i="1"/>
  <c r="T1460" i="1"/>
  <c r="T1729" i="1"/>
  <c r="T1220" i="1"/>
  <c r="T410" i="1"/>
  <c r="T1194" i="1"/>
  <c r="T411" i="1"/>
  <c r="T1422" i="1"/>
  <c r="T1857" i="1"/>
  <c r="T884" i="1"/>
  <c r="T532" i="1"/>
  <c r="T748" i="1"/>
  <c r="T860" i="1"/>
  <c r="T1178" i="1"/>
  <c r="T3291" i="1"/>
  <c r="S2571" i="1"/>
  <c r="S3295" i="1"/>
  <c r="S1392" i="1"/>
  <c r="S1174" i="1"/>
  <c r="S2132" i="1"/>
  <c r="S2" i="1"/>
  <c r="S1654" i="1"/>
  <c r="S2547" i="1"/>
  <c r="S3" i="1"/>
  <c r="S2545" i="1"/>
  <c r="S2515" i="1"/>
  <c r="S2618" i="1"/>
  <c r="S3039" i="1"/>
  <c r="S2529" i="1"/>
  <c r="S2220" i="1"/>
  <c r="S1401" i="1"/>
  <c r="S3402" i="1"/>
  <c r="S3084" i="1"/>
  <c r="S3536" i="1"/>
  <c r="S3635" i="1"/>
  <c r="S3806" i="1"/>
  <c r="S2247" i="1"/>
  <c r="S1173" i="1"/>
  <c r="S2987" i="1"/>
  <c r="S3894" i="1"/>
  <c r="S3827" i="1"/>
  <c r="S3752" i="1"/>
  <c r="S2587" i="1"/>
  <c r="S4" i="1"/>
  <c r="S2113" i="1"/>
  <c r="S2686" i="1"/>
  <c r="S1781" i="1"/>
  <c r="S3991" i="1"/>
  <c r="S2400" i="1"/>
  <c r="S5" i="1"/>
  <c r="S2599" i="1"/>
  <c r="S2716" i="1"/>
  <c r="S1918" i="1"/>
  <c r="S1443" i="1"/>
  <c r="S2660" i="1"/>
  <c r="S6" i="1"/>
  <c r="S7" i="1"/>
  <c r="S3116" i="1"/>
  <c r="S1803" i="1"/>
  <c r="S3768" i="1"/>
  <c r="S2602" i="1"/>
  <c r="S3049" i="1"/>
  <c r="S3148" i="1"/>
  <c r="S2524" i="1"/>
  <c r="S1433" i="1"/>
  <c r="S3547" i="1"/>
  <c r="S3144" i="1"/>
  <c r="S3890" i="1"/>
  <c r="S2328" i="1"/>
  <c r="S2021" i="1"/>
  <c r="S1117" i="1"/>
  <c r="S3535" i="1"/>
  <c r="S8" i="1"/>
  <c r="S1097" i="1"/>
  <c r="S3849" i="1"/>
  <c r="S3808" i="1"/>
  <c r="S1415" i="1"/>
  <c r="S3237" i="1"/>
  <c r="S2598" i="1"/>
  <c r="S3988" i="1"/>
  <c r="S3434" i="1"/>
  <c r="S978" i="1"/>
  <c r="S2146" i="1"/>
  <c r="S3854" i="1"/>
  <c r="S3715" i="1"/>
  <c r="S2464" i="1"/>
  <c r="S3758" i="1"/>
  <c r="S1152" i="1"/>
  <c r="S2187" i="1"/>
  <c r="S2739" i="1"/>
  <c r="S4008" i="1"/>
  <c r="S3081" i="1"/>
  <c r="S2910" i="1"/>
  <c r="S3907" i="1"/>
  <c r="S3351" i="1"/>
  <c r="S3245" i="1"/>
  <c r="S9" i="1"/>
  <c r="S3900" i="1"/>
  <c r="S3920" i="1"/>
  <c r="S2979" i="1"/>
  <c r="S3284" i="1"/>
  <c r="S2137" i="1"/>
  <c r="S3611" i="1"/>
  <c r="S2664" i="1"/>
  <c r="S886" i="1"/>
  <c r="S2704" i="1"/>
  <c r="S2745" i="1"/>
  <c r="S3376" i="1"/>
  <c r="S2198" i="1"/>
  <c r="S3259" i="1"/>
  <c r="S3977" i="1"/>
  <c r="S3080" i="1"/>
  <c r="S2530" i="1"/>
  <c r="S3197" i="1"/>
  <c r="S3860" i="1"/>
  <c r="S1014" i="1"/>
  <c r="S3795" i="1"/>
  <c r="S2300" i="1"/>
  <c r="S2385" i="1"/>
  <c r="S2153" i="1"/>
  <c r="S4003" i="1"/>
  <c r="S3746" i="1"/>
  <c r="S1919" i="1"/>
  <c r="S2531" i="1"/>
  <c r="S2840" i="1"/>
  <c r="S3549" i="1"/>
  <c r="S2803" i="1"/>
  <c r="S1920" i="1"/>
  <c r="S3260" i="1"/>
  <c r="S3678" i="1"/>
  <c r="S1773" i="1"/>
  <c r="S3333" i="1"/>
  <c r="S3425" i="1"/>
  <c r="S3102" i="1"/>
  <c r="S2114" i="1"/>
  <c r="S3557" i="1"/>
  <c r="S1102" i="1"/>
  <c r="S2257" i="1"/>
  <c r="S2375" i="1"/>
  <c r="S2496" i="1"/>
  <c r="S1921" i="1"/>
  <c r="S3777" i="1"/>
  <c r="S3842" i="1"/>
  <c r="S863" i="1"/>
  <c r="S3004" i="1"/>
  <c r="S2654" i="1"/>
  <c r="S3001" i="1"/>
  <c r="S2809" i="1"/>
  <c r="S3576" i="1"/>
  <c r="S2080" i="1"/>
  <c r="S3150" i="1"/>
  <c r="S1505" i="1"/>
  <c r="S10" i="1"/>
  <c r="S2706" i="1"/>
  <c r="S2096" i="1"/>
  <c r="S861" i="1"/>
  <c r="S2619" i="1"/>
  <c r="S3798" i="1"/>
  <c r="S1344" i="1"/>
  <c r="S1922" i="1"/>
  <c r="S3538" i="1"/>
  <c r="S3829" i="1"/>
  <c r="S3061" i="1"/>
  <c r="S2778" i="1"/>
  <c r="S2144" i="1"/>
  <c r="S2925" i="1"/>
  <c r="S2044" i="1"/>
  <c r="S3218" i="1"/>
  <c r="S3043" i="1"/>
  <c r="S1570" i="1"/>
  <c r="S3595" i="1"/>
  <c r="S2519" i="1"/>
  <c r="S11" i="1"/>
  <c r="S2642" i="1"/>
  <c r="S1052" i="1"/>
  <c r="S2584" i="1"/>
  <c r="S2721" i="1"/>
  <c r="S2663" i="1"/>
  <c r="S12" i="1"/>
  <c r="S1335" i="1"/>
  <c r="S3422" i="1"/>
  <c r="S2645" i="1"/>
  <c r="S1600" i="1"/>
  <c r="S2574" i="1"/>
  <c r="S2180" i="1"/>
  <c r="S2495" i="1"/>
  <c r="S3058" i="1"/>
  <c r="S4066" i="1"/>
  <c r="S13" i="1"/>
  <c r="S810" i="1"/>
  <c r="S3242" i="1"/>
  <c r="S3485" i="1"/>
  <c r="S3189" i="1"/>
  <c r="S3502" i="1"/>
  <c r="S3381" i="1"/>
  <c r="S2292" i="1"/>
  <c r="S1083" i="1"/>
  <c r="S2307" i="1"/>
  <c r="S3921" i="1"/>
  <c r="S1711" i="1"/>
  <c r="S2054" i="1"/>
  <c r="S2516" i="1"/>
  <c r="S2980" i="1"/>
  <c r="S1923" i="1"/>
  <c r="S2238" i="1"/>
  <c r="S1579" i="1"/>
  <c r="S2024" i="1"/>
  <c r="S2468" i="1"/>
  <c r="S2057" i="1"/>
  <c r="S3567" i="1"/>
  <c r="S985" i="1"/>
  <c r="S2552" i="1"/>
  <c r="S14" i="1"/>
  <c r="S2277" i="1"/>
  <c r="S2481" i="1"/>
  <c r="S3211" i="1"/>
  <c r="S2996" i="1"/>
  <c r="S570" i="1"/>
  <c r="S2993" i="1"/>
  <c r="S2741" i="1"/>
  <c r="S2284" i="1"/>
  <c r="S2971" i="1"/>
  <c r="S2409" i="1"/>
  <c r="S1924" i="1"/>
  <c r="S3186" i="1"/>
  <c r="S3171" i="1"/>
  <c r="S3507" i="1"/>
  <c r="S1726" i="1"/>
  <c r="S3096" i="1"/>
  <c r="S2897" i="1"/>
  <c r="S2145" i="1"/>
  <c r="S1144" i="1"/>
  <c r="S1025" i="1"/>
  <c r="S2869" i="1"/>
  <c r="S2131" i="1"/>
  <c r="S1453" i="1"/>
  <c r="S3072" i="1"/>
  <c r="S2994" i="1"/>
  <c r="S1235" i="1"/>
  <c r="S3342" i="1"/>
  <c r="S3684" i="1"/>
  <c r="S2410" i="1"/>
  <c r="S2548" i="1"/>
  <c r="S721" i="1"/>
  <c r="S15" i="1"/>
  <c r="S2246" i="1"/>
  <c r="S3944" i="1"/>
  <c r="S2471" i="1"/>
  <c r="S876" i="1"/>
  <c r="S2940" i="1"/>
  <c r="S1135" i="1"/>
  <c r="S1925" i="1"/>
  <c r="S3633" i="1"/>
  <c r="S16" i="1"/>
  <c r="S3528" i="1"/>
  <c r="S2130" i="1"/>
  <c r="S2589" i="1"/>
  <c r="S3394" i="1"/>
  <c r="S2756" i="1"/>
  <c r="S3441" i="1"/>
  <c r="S2028" i="1"/>
  <c r="S3745" i="1"/>
  <c r="S3618" i="1"/>
  <c r="S2177" i="1"/>
  <c r="S3594" i="1"/>
  <c r="S1229" i="1"/>
  <c r="S3110" i="1"/>
  <c r="S3202" i="1"/>
  <c r="S3063" i="1"/>
  <c r="S3127" i="1"/>
  <c r="S2472" i="1"/>
  <c r="S2151" i="1"/>
  <c r="S1250" i="1"/>
  <c r="S1458" i="1"/>
  <c r="S3664" i="1"/>
  <c r="S2109" i="1"/>
  <c r="S3497" i="1"/>
  <c r="S3596" i="1"/>
  <c r="S1272" i="1"/>
  <c r="S1297" i="1"/>
  <c r="S3289" i="1"/>
  <c r="S3908" i="1"/>
  <c r="S3948" i="1"/>
  <c r="S3542" i="1"/>
  <c r="S1926" i="1"/>
  <c r="S3290" i="1"/>
  <c r="S2083" i="1"/>
  <c r="S2473" i="1"/>
  <c r="S2748" i="1"/>
  <c r="S3479" i="1"/>
  <c r="S3564" i="1"/>
  <c r="S3714" i="1"/>
  <c r="S2127" i="1"/>
  <c r="S3323" i="1"/>
  <c r="S3317" i="1"/>
  <c r="S3989" i="1"/>
  <c r="S963" i="1"/>
  <c r="S870" i="1"/>
  <c r="S2420" i="1"/>
  <c r="S4039" i="1"/>
  <c r="S3367" i="1"/>
  <c r="S2560" i="1"/>
  <c r="S3133" i="1"/>
  <c r="S3120" i="1"/>
  <c r="S2270" i="1"/>
  <c r="S1326" i="1"/>
  <c r="S1511" i="1"/>
  <c r="S3050" i="1"/>
  <c r="S2115" i="1"/>
  <c r="S1806" i="1"/>
  <c r="S3254" i="1"/>
  <c r="S3711" i="1"/>
  <c r="S3612" i="1"/>
  <c r="S2287" i="1"/>
  <c r="S3012" i="1"/>
  <c r="S3506" i="1"/>
  <c r="S2607" i="1"/>
  <c r="S17" i="1"/>
  <c r="S992" i="1"/>
  <c r="S3347" i="1"/>
  <c r="S1141" i="1"/>
  <c r="S2999" i="1"/>
  <c r="S2419" i="1"/>
  <c r="S912" i="1"/>
  <c r="S3656" i="1"/>
  <c r="S576" i="1"/>
  <c r="S2773" i="1"/>
  <c r="S3256" i="1"/>
  <c r="S3137" i="1"/>
  <c r="S3949" i="1"/>
  <c r="S3789" i="1"/>
  <c r="S3914" i="1"/>
  <c r="S2027" i="1"/>
  <c r="S2831" i="1"/>
  <c r="S3659" i="1"/>
  <c r="S3652" i="1"/>
  <c r="S2558" i="1"/>
  <c r="S2792" i="1"/>
  <c r="S3048" i="1"/>
  <c r="S3083" i="1"/>
  <c r="S3159" i="1"/>
  <c r="S3802" i="1"/>
  <c r="S1321" i="1"/>
  <c r="S2401" i="1"/>
  <c r="S2733" i="1"/>
  <c r="S1230" i="1"/>
  <c r="S2171" i="1"/>
  <c r="S3219" i="1"/>
  <c r="S3207" i="1"/>
  <c r="S3610" i="1"/>
  <c r="S922" i="1"/>
  <c r="S2446" i="1"/>
  <c r="S18" i="1"/>
  <c r="S1709" i="1"/>
  <c r="S3114" i="1"/>
  <c r="S3383" i="1"/>
  <c r="S19" i="1"/>
  <c r="S3192" i="1"/>
  <c r="S898" i="1"/>
  <c r="S2241" i="1"/>
  <c r="S20" i="1"/>
  <c r="S4026" i="1"/>
  <c r="S3293" i="1"/>
  <c r="S2199" i="1"/>
  <c r="S4027" i="1"/>
  <c r="S2461" i="1"/>
  <c r="S2613" i="1"/>
  <c r="S877" i="1"/>
  <c r="S2035" i="1"/>
  <c r="S21" i="1"/>
  <c r="S3297" i="1"/>
  <c r="S3346" i="1"/>
  <c r="S2777" i="1"/>
  <c r="S1721" i="1"/>
  <c r="S958" i="1"/>
  <c r="S3387" i="1"/>
  <c r="S3674" i="1"/>
  <c r="S2310" i="1"/>
  <c r="S3568" i="1"/>
  <c r="S3053" i="1"/>
  <c r="S3065" i="1"/>
  <c r="S3431" i="1"/>
  <c r="S3719" i="1"/>
  <c r="S2779" i="1"/>
  <c r="S2600" i="1"/>
  <c r="S535" i="1"/>
  <c r="S4087" i="1"/>
  <c r="S3629" i="1"/>
  <c r="S3834" i="1"/>
  <c r="S1695" i="1"/>
  <c r="S3361" i="1"/>
  <c r="S3304" i="1"/>
  <c r="S3066" i="1"/>
  <c r="S2757" i="1"/>
  <c r="S2467" i="1"/>
  <c r="S2045" i="1"/>
  <c r="S2229" i="1"/>
  <c r="S2082" i="1"/>
  <c r="S3303" i="1"/>
  <c r="S3559" i="1"/>
  <c r="S22" i="1"/>
  <c r="S2959" i="1"/>
  <c r="S3872" i="1"/>
  <c r="S2734" i="1"/>
  <c r="S2575" i="1"/>
  <c r="S2165" i="1"/>
  <c r="S4076" i="1"/>
  <c r="S2179" i="1"/>
  <c r="S23" i="1"/>
  <c r="S3348" i="1"/>
  <c r="S3852" i="1"/>
  <c r="S3560" i="1"/>
  <c r="S1631" i="1"/>
  <c r="S3985" i="1"/>
  <c r="S3164" i="1"/>
  <c r="S3339" i="1"/>
  <c r="S2735" i="1"/>
  <c r="S2967" i="1"/>
  <c r="S2632" i="1"/>
  <c r="S3732" i="1"/>
  <c r="S24" i="1"/>
  <c r="S2272" i="1"/>
  <c r="S1165" i="1"/>
  <c r="S811" i="1"/>
  <c r="S3411" i="1"/>
  <c r="S3525" i="1"/>
  <c r="S25" i="1"/>
  <c r="S2601" i="1"/>
  <c r="S3791" i="1"/>
  <c r="S3708" i="1"/>
  <c r="S815" i="1"/>
  <c r="S3169" i="1"/>
  <c r="S3780" i="1"/>
  <c r="S4062" i="1"/>
  <c r="S2506" i="1"/>
  <c r="S2154" i="1"/>
  <c r="S3399" i="1"/>
  <c r="S2228" i="1"/>
  <c r="S26" i="1"/>
  <c r="S27" i="1"/>
  <c r="S1927" i="1"/>
  <c r="S28" i="1"/>
  <c r="S1583" i="1"/>
  <c r="S3326" i="1"/>
  <c r="S3698" i="1"/>
  <c r="S2620" i="1"/>
  <c r="S3912" i="1"/>
  <c r="S746" i="1"/>
  <c r="S3232" i="1"/>
  <c r="S2701" i="1"/>
  <c r="S3939" i="1"/>
  <c r="S598" i="1"/>
  <c r="S3226" i="1"/>
  <c r="S867" i="1"/>
  <c r="S2776" i="1"/>
  <c r="S3705" i="1"/>
  <c r="S4065" i="1"/>
  <c r="S4098" i="1"/>
  <c r="S3261" i="1"/>
  <c r="S2248" i="1"/>
  <c r="S3486" i="1"/>
  <c r="S3707" i="1"/>
  <c r="S2200" i="1"/>
  <c r="S3173" i="1"/>
  <c r="S1161" i="1"/>
  <c r="S2986" i="1"/>
  <c r="S3815" i="1"/>
  <c r="S3357" i="1"/>
  <c r="S2839" i="1"/>
  <c r="S3205" i="1"/>
  <c r="S1626" i="1"/>
  <c r="S848" i="1"/>
  <c r="S2181" i="1"/>
  <c r="S1393" i="1"/>
  <c r="S3239" i="1"/>
  <c r="S4089" i="1"/>
  <c r="S2898" i="1"/>
  <c r="S3926" i="1"/>
  <c r="S1304" i="1"/>
  <c r="S3669" i="1"/>
  <c r="S3710" i="1"/>
  <c r="S2084" i="1"/>
  <c r="S1162" i="1"/>
  <c r="S3151" i="1"/>
  <c r="S2294" i="1"/>
  <c r="S3761" i="1"/>
  <c r="S2768" i="1"/>
  <c r="S29" i="1"/>
  <c r="S2102" i="1"/>
  <c r="S1143" i="1"/>
  <c r="S4069" i="1"/>
  <c r="S3804" i="1"/>
  <c r="S1928" i="1"/>
  <c r="S3642" i="1"/>
  <c r="S2845" i="1"/>
  <c r="S1929" i="1"/>
  <c r="S976" i="1"/>
  <c r="S2319" i="1"/>
  <c r="S2847" i="1"/>
  <c r="S30" i="1"/>
  <c r="S1436" i="1"/>
  <c r="S4067" i="1"/>
  <c r="S2904" i="1"/>
  <c r="S2556" i="1"/>
  <c r="S3187" i="1"/>
  <c r="S3546" i="1"/>
  <c r="S31" i="1"/>
  <c r="S3909" i="1"/>
  <c r="S3324" i="1"/>
  <c r="S1645" i="1"/>
  <c r="S3918" i="1"/>
  <c r="S2532" i="1"/>
  <c r="S805" i="1"/>
  <c r="S2707" i="1"/>
  <c r="S902" i="1"/>
  <c r="S2086" i="1"/>
  <c r="S2368" i="1"/>
  <c r="S3571" i="1"/>
  <c r="S3628" i="1"/>
  <c r="S3955" i="1"/>
  <c r="S3509" i="1"/>
  <c r="S793" i="1"/>
  <c r="S3837" i="1"/>
  <c r="S2386" i="1"/>
  <c r="S2659" i="1"/>
  <c r="S2854" i="1"/>
  <c r="S3370" i="1"/>
  <c r="S3870" i="1"/>
  <c r="S2926" i="1"/>
  <c r="S858" i="1"/>
  <c r="S2508" i="1"/>
  <c r="S943" i="1"/>
  <c r="S3033" i="1"/>
  <c r="S3203" i="1"/>
  <c r="S620" i="1"/>
  <c r="S3428" i="1"/>
  <c r="S3706" i="1"/>
  <c r="S1061" i="1"/>
  <c r="S4022" i="1"/>
  <c r="S3641" i="1"/>
  <c r="S2901" i="1"/>
  <c r="S1930" i="1"/>
  <c r="S2760" i="1"/>
  <c r="S3374" i="1"/>
  <c r="S1851" i="1"/>
  <c r="S3624" i="1"/>
  <c r="S32" i="1"/>
  <c r="S3099" i="1"/>
  <c r="S1804" i="1"/>
  <c r="S1319" i="1"/>
  <c r="S2995" i="1"/>
  <c r="S1438" i="1"/>
  <c r="S2848" i="1"/>
  <c r="S3747" i="1"/>
  <c r="S3859" i="1"/>
  <c r="S3055" i="1"/>
  <c r="S3060" i="1"/>
  <c r="S3131" i="1"/>
  <c r="S2398" i="1"/>
  <c r="S33" i="1"/>
  <c r="S3817" i="1"/>
  <c r="S2621" i="1"/>
  <c r="S3377" i="1"/>
  <c r="S3673" i="1"/>
  <c r="S2962" i="1"/>
  <c r="S4024" i="1"/>
  <c r="S3945" i="1"/>
  <c r="S3696" i="1"/>
  <c r="S1509" i="1"/>
  <c r="S2630" i="1"/>
  <c r="S3514" i="1"/>
  <c r="S4080" i="1"/>
  <c r="S2737" i="1"/>
  <c r="S3880" i="1"/>
  <c r="S2965" i="1"/>
  <c r="S3531" i="1"/>
  <c r="S3885" i="1"/>
  <c r="S2728" i="1"/>
  <c r="S4085" i="1"/>
  <c r="S3585" i="1"/>
  <c r="S3227" i="1"/>
  <c r="S3974" i="1"/>
  <c r="S4037" i="1"/>
  <c r="S2814" i="1"/>
  <c r="S1513" i="1"/>
  <c r="S491" i="1"/>
  <c r="S4099" i="1"/>
  <c r="S4111" i="1"/>
  <c r="S2890" i="1"/>
  <c r="S4105" i="1"/>
  <c r="S3964" i="1"/>
  <c r="S3737" i="1"/>
  <c r="S1931" i="1"/>
  <c r="S3765" i="1"/>
  <c r="S1145" i="1"/>
  <c r="S3653" i="1"/>
  <c r="S2066" i="1"/>
  <c r="S1464" i="1"/>
  <c r="S3134" i="1"/>
  <c r="S2856" i="1"/>
  <c r="S2258" i="1"/>
  <c r="S3014" i="1"/>
  <c r="S1932" i="1"/>
  <c r="S3165" i="1"/>
  <c r="S3687" i="1"/>
  <c r="S4090" i="1"/>
  <c r="S3771" i="1"/>
  <c r="S2517" i="1"/>
  <c r="S3139" i="1"/>
  <c r="S1030" i="1"/>
  <c r="S3456" i="1"/>
  <c r="S3270" i="1"/>
  <c r="S2477" i="1"/>
  <c r="S1663" i="1"/>
  <c r="S3809" i="1"/>
  <c r="S2872" i="1"/>
  <c r="S1658" i="1"/>
  <c r="S2797" i="1"/>
  <c r="S3320" i="1"/>
  <c r="S3097" i="1"/>
  <c r="S2568" i="1"/>
  <c r="S2878" i="1"/>
  <c r="S2459" i="1"/>
  <c r="S1933" i="1"/>
  <c r="S3533" i="1"/>
  <c r="S2934" i="1"/>
  <c r="S1361" i="1"/>
  <c r="S4093" i="1"/>
  <c r="S2313" i="1"/>
  <c r="S1632" i="1"/>
  <c r="S2322" i="1"/>
  <c r="S3296" i="1"/>
  <c r="S3661" i="1"/>
  <c r="S2349" i="1"/>
  <c r="S694" i="1"/>
  <c r="S34" i="1"/>
  <c r="S4049" i="1"/>
  <c r="S4009" i="1"/>
  <c r="S3209" i="1"/>
  <c r="S35" i="1"/>
  <c r="S3465" i="1"/>
  <c r="S3843" i="1"/>
  <c r="S3927" i="1"/>
  <c r="S2427" i="1"/>
  <c r="S3132" i="1"/>
  <c r="S36" i="1"/>
  <c r="S3368" i="1"/>
  <c r="S869" i="1"/>
  <c r="S2665" i="1"/>
  <c r="S3660" i="1"/>
  <c r="S3519" i="1"/>
  <c r="S2363" i="1"/>
  <c r="S37" i="1"/>
  <c r="S38" i="1"/>
  <c r="S3532" i="1"/>
  <c r="S4094" i="1"/>
  <c r="S3651" i="1"/>
  <c r="S2103" i="1"/>
  <c r="S1004" i="1"/>
  <c r="S3490" i="1"/>
  <c r="S4034" i="1"/>
  <c r="S3153" i="1"/>
  <c r="S2425" i="1"/>
  <c r="S3823" i="1"/>
  <c r="S1380" i="1"/>
  <c r="S3416" i="1"/>
  <c r="S3792" i="1"/>
  <c r="S2533" i="1"/>
  <c r="S2629" i="1"/>
  <c r="S1151" i="1"/>
  <c r="S3496" i="1"/>
  <c r="S4006" i="1"/>
  <c r="S3090" i="1"/>
  <c r="S2308" i="1"/>
  <c r="S4102" i="1"/>
  <c r="S2397" i="1"/>
  <c r="S3188" i="1"/>
  <c r="S2211" i="1"/>
  <c r="S2968" i="1"/>
  <c r="S3154" i="1"/>
  <c r="S39" i="1"/>
  <c r="S453" i="1"/>
  <c r="S849" i="1"/>
  <c r="S3282" i="1"/>
  <c r="S1182" i="1"/>
  <c r="S3742" i="1"/>
  <c r="S1587" i="1"/>
  <c r="S625" i="1"/>
  <c r="S621" i="1"/>
  <c r="S3409" i="1"/>
  <c r="S3122" i="1"/>
  <c r="S4017" i="1"/>
  <c r="S2880" i="1"/>
  <c r="S2206" i="1"/>
  <c r="S895" i="1"/>
  <c r="S1264" i="1"/>
  <c r="S3889" i="1"/>
  <c r="S729" i="1"/>
  <c r="S3778" i="1"/>
  <c r="S2037" i="1"/>
  <c r="S4101" i="1"/>
  <c r="S2885" i="1"/>
  <c r="S3415" i="1"/>
  <c r="S1091" i="1"/>
  <c r="S3028" i="1"/>
  <c r="S431" i="1"/>
  <c r="S1027" i="1"/>
  <c r="S2249" i="1"/>
  <c r="S1116" i="1"/>
  <c r="S2976" i="1"/>
  <c r="S3911" i="1"/>
  <c r="S3175" i="1"/>
  <c r="S2759" i="1"/>
  <c r="S3733" i="1"/>
  <c r="S2498" i="1"/>
  <c r="S1724" i="1"/>
  <c r="S3007" i="1"/>
  <c r="S40" i="1"/>
  <c r="S878" i="1"/>
  <c r="S2184" i="1"/>
  <c r="S645" i="1"/>
  <c r="S3602" i="1"/>
  <c r="S2954" i="1"/>
  <c r="S2948" i="1"/>
  <c r="S2430" i="1"/>
  <c r="S2564" i="1"/>
  <c r="S2504" i="1"/>
  <c r="S3345" i="1"/>
  <c r="S1812" i="1"/>
  <c r="S3581" i="1"/>
  <c r="S3853" i="1"/>
  <c r="S1081" i="1"/>
  <c r="S2350" i="1"/>
  <c r="S564" i="1"/>
  <c r="S844" i="1"/>
  <c r="S1227" i="1"/>
  <c r="S3570" i="1"/>
  <c r="S2436" i="1"/>
  <c r="S3756" i="1"/>
  <c r="S3518" i="1"/>
  <c r="S3098" i="1"/>
  <c r="S3638" i="1"/>
  <c r="S2608" i="1"/>
  <c r="S41" i="1"/>
  <c r="S2683" i="1"/>
  <c r="S1066" i="1"/>
  <c r="S961" i="1"/>
  <c r="S3105" i="1"/>
  <c r="S2267" i="1"/>
  <c r="S840" i="1"/>
  <c r="S2104" i="1"/>
  <c r="S1482" i="1"/>
  <c r="S744" i="1"/>
  <c r="S2521" i="1"/>
  <c r="S2309" i="1"/>
  <c r="S3722" i="1"/>
  <c r="S3487" i="1"/>
  <c r="S42" i="1"/>
  <c r="S3946" i="1"/>
  <c r="S3929" i="1"/>
  <c r="S1934" i="1"/>
  <c r="S3993" i="1"/>
  <c r="S1216" i="1"/>
  <c r="S1576" i="1"/>
  <c r="S1912" i="1"/>
  <c r="S2138" i="1"/>
  <c r="S1783" i="1"/>
  <c r="S4097" i="1"/>
  <c r="S1719" i="1"/>
  <c r="S1118" i="1"/>
  <c r="S1279" i="1"/>
  <c r="S3448" i="1"/>
  <c r="S1251" i="1"/>
  <c r="S3868" i="1"/>
  <c r="S2219" i="1"/>
  <c r="S3272" i="1"/>
  <c r="S2780" i="1"/>
  <c r="S3341" i="1"/>
  <c r="S1273" i="1"/>
  <c r="S2771" i="1"/>
  <c r="S2164" i="1"/>
  <c r="S3146" i="1"/>
  <c r="S2453" i="1"/>
  <c r="S2802" i="1"/>
  <c r="S1134" i="1"/>
  <c r="S43" i="1"/>
  <c r="S3044" i="1"/>
  <c r="S1895" i="1"/>
  <c r="S3285" i="1"/>
  <c r="S2870" i="1"/>
  <c r="S1675" i="1"/>
  <c r="S2204" i="1"/>
  <c r="S2271" i="1"/>
  <c r="S3855" i="1"/>
  <c r="S3480" i="1"/>
  <c r="S1808" i="1"/>
  <c r="S3073" i="1"/>
  <c r="S2868" i="1"/>
  <c r="S3982" i="1"/>
  <c r="S3774" i="1"/>
  <c r="S2230" i="1"/>
  <c r="S2176" i="1"/>
  <c r="S2596" i="1"/>
  <c r="S1308" i="1"/>
  <c r="S1092" i="1"/>
  <c r="S2675" i="1"/>
  <c r="S3691" i="1"/>
  <c r="S619" i="1"/>
  <c r="S2038" i="1"/>
  <c r="S2111" i="1"/>
  <c r="S1416" i="1"/>
  <c r="S3925" i="1"/>
  <c r="S3106" i="1"/>
  <c r="S938" i="1"/>
  <c r="S2513" i="1"/>
  <c r="S2695" i="1"/>
  <c r="S44" i="1"/>
  <c r="S45" i="1"/>
  <c r="S879" i="1"/>
  <c r="S2231" i="1"/>
  <c r="S1935" i="1"/>
  <c r="S1239" i="1"/>
  <c r="S1069" i="1"/>
  <c r="S574" i="1"/>
  <c r="S2457" i="1"/>
  <c r="S3526" i="1"/>
  <c r="S3973" i="1"/>
  <c r="S3215" i="1"/>
  <c r="S3273" i="1"/>
  <c r="S599" i="1"/>
  <c r="S423" i="1"/>
  <c r="S3322" i="1"/>
  <c r="S873" i="1"/>
  <c r="S3380" i="1"/>
  <c r="S1214" i="1"/>
  <c r="S2188" i="1"/>
  <c r="S1125" i="1"/>
  <c r="S2505" i="1"/>
  <c r="S4107" i="1"/>
  <c r="S2399" i="1"/>
  <c r="S3246" i="1"/>
  <c r="S3421" i="1"/>
  <c r="S1900" i="1"/>
  <c r="S2280" i="1"/>
  <c r="S3082" i="1"/>
  <c r="S4013" i="1"/>
  <c r="S2527" i="1"/>
  <c r="S3262" i="1"/>
  <c r="S550" i="1"/>
  <c r="S2384" i="1"/>
  <c r="S2801" i="1"/>
  <c r="S2636" i="1"/>
  <c r="S3820" i="1"/>
  <c r="S4053" i="1"/>
  <c r="S3314" i="1"/>
  <c r="S3412" i="1"/>
  <c r="S46" i="1"/>
  <c r="S781" i="1"/>
  <c r="S997" i="1"/>
  <c r="S646" i="1"/>
  <c r="S1317" i="1"/>
  <c r="S2387" i="1"/>
  <c r="S1414" i="1"/>
  <c r="S2969" i="1"/>
  <c r="S2470" i="1"/>
  <c r="S2975" i="1"/>
  <c r="S644" i="1"/>
  <c r="S2631" i="1"/>
  <c r="S4000" i="1"/>
  <c r="S3234" i="1"/>
  <c r="S2865" i="1"/>
  <c r="S2912" i="1"/>
  <c r="S1094" i="1"/>
  <c r="S696" i="1"/>
  <c r="S2534" i="1"/>
  <c r="S3850" i="1"/>
  <c r="S2647" i="1"/>
  <c r="S2535" i="1"/>
  <c r="S1337" i="1"/>
  <c r="S3671" i="1"/>
  <c r="S2816" i="1"/>
  <c r="S687" i="1"/>
  <c r="S1465" i="1"/>
  <c r="S2295" i="1"/>
  <c r="S3665" i="1"/>
  <c r="S2256" i="1"/>
  <c r="S1199" i="1"/>
  <c r="S3529" i="1"/>
  <c r="S3327" i="1"/>
  <c r="S1508" i="1"/>
  <c r="S3417" i="1"/>
  <c r="S3391" i="1"/>
  <c r="S3807" i="1"/>
  <c r="S2936" i="1"/>
  <c r="S2329" i="1"/>
  <c r="S757" i="1"/>
  <c r="S4073" i="1"/>
  <c r="S4016" i="1"/>
  <c r="S3310" i="1"/>
  <c r="S3075" i="1"/>
  <c r="S1375" i="1"/>
  <c r="S1718" i="1"/>
  <c r="S2843" i="1"/>
  <c r="S1821" i="1"/>
  <c r="S2029" i="1"/>
  <c r="S2201" i="1"/>
  <c r="S4023" i="1"/>
  <c r="S2549" i="1"/>
  <c r="S770" i="1"/>
  <c r="S47" i="1"/>
  <c r="S3500" i="1"/>
  <c r="S2879" i="1"/>
  <c r="S2056" i="1"/>
  <c r="S3565" i="1"/>
  <c r="S1384" i="1"/>
  <c r="S1633" i="1"/>
  <c r="S1936" i="1"/>
  <c r="S1300" i="1"/>
  <c r="S2511" i="1"/>
  <c r="S3846" i="1"/>
  <c r="S1171" i="1"/>
  <c r="S3845" i="1"/>
  <c r="S3398" i="1"/>
  <c r="S3216" i="1"/>
  <c r="S1777" i="1"/>
  <c r="S3031" i="1"/>
  <c r="S1520" i="1"/>
  <c r="S1937" i="1"/>
  <c r="S3877" i="1"/>
  <c r="S2370" i="1"/>
  <c r="S1353" i="1"/>
  <c r="S2669" i="1"/>
  <c r="S2304" i="1"/>
  <c r="S1756" i="1"/>
  <c r="S2314" i="1"/>
  <c r="S718" i="1"/>
  <c r="S2126" i="1"/>
  <c r="S2174" i="1"/>
  <c r="S3041" i="1"/>
  <c r="S2340" i="1"/>
  <c r="S3489" i="1"/>
  <c r="S3301" i="1"/>
  <c r="S2087" i="1"/>
  <c r="S3886" i="1"/>
  <c r="S3712" i="1"/>
  <c r="S48" i="1"/>
  <c r="S3983" i="1"/>
  <c r="S4072" i="1"/>
  <c r="S3875" i="1"/>
  <c r="S891" i="1"/>
  <c r="S1619" i="1"/>
  <c r="S2565" i="1"/>
  <c r="S1643" i="1"/>
  <c r="S2835" i="1"/>
  <c r="S722" i="1"/>
  <c r="S465" i="1"/>
  <c r="S1077" i="1"/>
  <c r="S1811" i="1"/>
  <c r="S3214" i="1"/>
  <c r="S699" i="1"/>
  <c r="S1697" i="1"/>
  <c r="S1333" i="1"/>
  <c r="S2561" i="1"/>
  <c r="S2559" i="1"/>
  <c r="S3534" i="1"/>
  <c r="S3625" i="1"/>
  <c r="S2749" i="1"/>
  <c r="S3957" i="1"/>
  <c r="S2463" i="1"/>
  <c r="S1247" i="1"/>
  <c r="S2364" i="1"/>
  <c r="S2209" i="1"/>
  <c r="S2800" i="1"/>
  <c r="S758" i="1"/>
  <c r="S49" i="1"/>
  <c r="S1455" i="1"/>
  <c r="S3672" i="1"/>
  <c r="S3354" i="1"/>
  <c r="S2720" i="1"/>
  <c r="S3275" i="1"/>
  <c r="S2823" i="1"/>
  <c r="S3091" i="1"/>
  <c r="S2881" i="1"/>
  <c r="S50" i="1"/>
  <c r="S2989" i="1"/>
  <c r="S2454" i="1"/>
  <c r="S2062" i="1"/>
  <c r="S51" i="1"/>
  <c r="S3586" i="1"/>
  <c r="S2536" i="1"/>
  <c r="S52" i="1"/>
  <c r="S1288" i="1"/>
  <c r="S2071" i="1"/>
  <c r="S1427" i="1"/>
  <c r="S2183" i="1"/>
  <c r="S53" i="1"/>
  <c r="S715" i="1"/>
  <c r="S2250" i="1"/>
  <c r="S1564" i="1"/>
  <c r="S3252" i="1"/>
  <c r="S2478" i="1"/>
  <c r="S2150" i="1"/>
  <c r="S3243" i="1"/>
  <c r="S1045" i="1"/>
  <c r="S2941" i="1"/>
  <c r="S2846" i="1"/>
  <c r="S54" i="1"/>
  <c r="S3194" i="1"/>
  <c r="S3392" i="1"/>
  <c r="S3438" i="1"/>
  <c r="S2431" i="1"/>
  <c r="S1236" i="1"/>
  <c r="S1488" i="1"/>
  <c r="S1137" i="1"/>
  <c r="S3257" i="1"/>
  <c r="S2486" i="1"/>
  <c r="S777" i="1"/>
  <c r="S2116" i="1"/>
  <c r="S3697" i="1"/>
  <c r="S3499" i="1"/>
  <c r="S2841" i="1"/>
  <c r="S538" i="1"/>
  <c r="S2961" i="1"/>
  <c r="S1526" i="1"/>
  <c r="S1687" i="1"/>
  <c r="S2064" i="1"/>
  <c r="S2974" i="1"/>
  <c r="S999" i="1"/>
  <c r="S732" i="1"/>
  <c r="S1747" i="1"/>
  <c r="S1938" i="1"/>
  <c r="S1939" i="1"/>
  <c r="S1462" i="1"/>
  <c r="S572" i="1"/>
  <c r="S2212" i="1"/>
  <c r="S1705" i="1"/>
  <c r="S2937" i="1"/>
  <c r="S1625" i="1"/>
  <c r="S1492" i="1"/>
  <c r="S1838" i="1"/>
  <c r="S2766" i="1"/>
  <c r="S2139" i="1"/>
  <c r="S3027" i="1"/>
  <c r="S2122" i="1"/>
  <c r="S1940" i="1"/>
  <c r="S468" i="1"/>
  <c r="S1562" i="1"/>
  <c r="S643" i="1"/>
  <c r="S2438" i="1"/>
  <c r="S2413" i="1"/>
  <c r="S1521" i="1"/>
  <c r="S3730" i="1"/>
  <c r="S55" i="1"/>
  <c r="S3980" i="1"/>
  <c r="S1941" i="1"/>
  <c r="S3643" i="1"/>
  <c r="S56" i="1"/>
  <c r="S3141" i="1"/>
  <c r="S1574" i="1"/>
  <c r="S647" i="1"/>
  <c r="S1608" i="1"/>
  <c r="S2763" i="1"/>
  <c r="S57" i="1"/>
  <c r="S1536" i="1"/>
  <c r="S3575" i="1"/>
  <c r="S3420" i="1"/>
  <c r="S2411" i="1"/>
  <c r="S2324" i="1"/>
  <c r="S1646" i="1"/>
  <c r="S3199" i="1"/>
  <c r="S1268" i="1"/>
  <c r="S2661" i="1"/>
  <c r="S2694" i="1"/>
  <c r="S3915" i="1"/>
  <c r="S2376" i="1"/>
  <c r="S58" i="1"/>
  <c r="S845" i="1"/>
  <c r="S2279" i="1"/>
  <c r="S1523" i="1"/>
  <c r="S2640" i="1"/>
  <c r="S3195" i="1"/>
  <c r="S3990" i="1"/>
  <c r="S1685" i="1"/>
  <c r="S3521" i="1"/>
  <c r="S2185" i="1"/>
  <c r="S59" i="1"/>
  <c r="S823" i="1"/>
  <c r="S60" i="1"/>
  <c r="S3362" i="1"/>
  <c r="S3488" i="1"/>
  <c r="S1341" i="1"/>
  <c r="S1575" i="1"/>
  <c r="S61" i="1"/>
  <c r="S3750" i="1"/>
  <c r="S2079" i="1"/>
  <c r="S3783" i="1"/>
  <c r="S3668" i="1"/>
  <c r="S1942" i="1"/>
  <c r="S2681" i="1"/>
  <c r="S3241" i="1"/>
  <c r="S3163" i="1"/>
  <c r="S3249" i="1"/>
  <c r="S2406" i="1"/>
  <c r="S2687" i="1"/>
  <c r="S2232" i="1"/>
  <c r="S3883" i="1"/>
  <c r="S4048" i="1"/>
  <c r="S548" i="1"/>
  <c r="S2189" i="1"/>
  <c r="S2203" i="1"/>
  <c r="S700" i="1"/>
  <c r="S1943" i="1"/>
  <c r="S1374" i="1"/>
  <c r="S2172" i="1"/>
  <c r="S918" i="1"/>
  <c r="S3335" i="1"/>
  <c r="S3681" i="1"/>
  <c r="S2207" i="1"/>
  <c r="S3851" i="1"/>
  <c r="S1680" i="1"/>
  <c r="S62" i="1"/>
  <c r="S4059" i="1"/>
  <c r="S824" i="1"/>
  <c r="S1944" i="1"/>
  <c r="S3029" i="1"/>
  <c r="S2997" i="1"/>
  <c r="S1343" i="1"/>
  <c r="S417" i="1"/>
  <c r="S3263" i="1"/>
  <c r="S3264" i="1"/>
  <c r="S3607" i="1"/>
  <c r="S1018" i="1"/>
  <c r="S3178" i="1"/>
  <c r="S2040" i="1"/>
  <c r="S2488" i="1"/>
  <c r="S63" i="1"/>
  <c r="S1310" i="1"/>
  <c r="S1372" i="1"/>
  <c r="S539" i="1"/>
  <c r="S1945" i="1"/>
  <c r="S1065" i="1"/>
  <c r="S3070" i="1"/>
  <c r="S1402" i="1"/>
  <c r="S2857" i="1"/>
  <c r="S1486" i="1"/>
  <c r="S2233" i="1"/>
  <c r="S64" i="1"/>
  <c r="S834" i="1"/>
  <c r="S2148" i="1"/>
  <c r="S65" i="1"/>
  <c r="S2742" i="1"/>
  <c r="S1678" i="1"/>
  <c r="S3844" i="1"/>
  <c r="S1842" i="1"/>
  <c r="S2190" i="1"/>
  <c r="S3318" i="1"/>
  <c r="S1271" i="1"/>
  <c r="S3161" i="1"/>
  <c r="S1735" i="1"/>
  <c r="S888" i="1"/>
  <c r="S1270" i="1"/>
  <c r="S1589" i="1"/>
  <c r="S1829" i="1"/>
  <c r="S2418" i="1"/>
  <c r="S921" i="1"/>
  <c r="S2081" i="1"/>
  <c r="S3168" i="1"/>
  <c r="S664" i="1"/>
  <c r="S66" i="1"/>
  <c r="S3483" i="1"/>
  <c r="S1367" i="1"/>
  <c r="S2147" i="1"/>
  <c r="S67" i="1"/>
  <c r="S2522" i="1"/>
  <c r="S600" i="1"/>
  <c r="S1651" i="1"/>
  <c r="S420" i="1"/>
  <c r="S3353" i="1"/>
  <c r="S2042" i="1"/>
  <c r="S2225" i="1"/>
  <c r="S2892" i="1"/>
  <c r="S3405" i="1"/>
  <c r="S68" i="1"/>
  <c r="S69" i="1"/>
  <c r="S70" i="1"/>
  <c r="S1150" i="1"/>
  <c r="S3904" i="1"/>
  <c r="S513" i="1"/>
  <c r="S3690" i="1"/>
  <c r="S944" i="1"/>
  <c r="S1885" i="1"/>
  <c r="S923" i="1"/>
  <c r="S1175" i="1"/>
  <c r="S71" i="1"/>
  <c r="S962" i="1"/>
  <c r="S478" i="1"/>
  <c r="S2537" i="1"/>
  <c r="S1403" i="1"/>
  <c r="S1006" i="1"/>
  <c r="S2067" i="1"/>
  <c r="S72" i="1"/>
  <c r="S73" i="1"/>
  <c r="S74" i="1"/>
  <c r="S2791" i="1"/>
  <c r="S3726" i="1"/>
  <c r="S3503" i="1"/>
  <c r="S1572" i="1"/>
  <c r="S522" i="1"/>
  <c r="S794" i="1"/>
  <c r="S1568" i="1"/>
  <c r="S972" i="1"/>
  <c r="S941" i="1"/>
  <c r="S841" i="1"/>
  <c r="S880" i="1"/>
  <c r="S2281" i="1"/>
  <c r="S75" i="1"/>
  <c r="S3276" i="1"/>
  <c r="S1876" i="1"/>
  <c r="S3878" i="1"/>
  <c r="S1203" i="1"/>
  <c r="S2943" i="1"/>
  <c r="S866" i="1"/>
  <c r="S76" i="1"/>
  <c r="S795" i="1"/>
  <c r="S3251" i="1"/>
  <c r="S3840" i="1"/>
  <c r="S77" i="1"/>
  <c r="S3869" i="1"/>
  <c r="S982" i="1"/>
  <c r="S681" i="1"/>
  <c r="S3537" i="1"/>
  <c r="S2311" i="1"/>
  <c r="S78" i="1"/>
  <c r="S454" i="1"/>
  <c r="S1535" i="1"/>
  <c r="S1946" i="1"/>
  <c r="S3702" i="1"/>
  <c r="S2107" i="1"/>
  <c r="S439" i="1"/>
  <c r="S3623" i="1"/>
  <c r="S1947" i="1"/>
  <c r="S2263" i="1"/>
  <c r="S79" i="1"/>
  <c r="S1033" i="1"/>
  <c r="S80" i="1"/>
  <c r="S2677" i="1"/>
  <c r="S1166" i="1"/>
  <c r="S501" i="1"/>
  <c r="S2239" i="1"/>
  <c r="S2679" i="1"/>
  <c r="S759" i="1"/>
  <c r="S1176" i="1"/>
  <c r="S81" i="1"/>
  <c r="S3513" i="1"/>
  <c r="S82" i="1"/>
  <c r="S2273" i="1"/>
  <c r="S3898" i="1"/>
  <c r="S1115" i="1"/>
  <c r="S1565" i="1"/>
  <c r="S83" i="1"/>
  <c r="S586" i="1"/>
  <c r="S1411" i="1"/>
  <c r="S2489" i="1"/>
  <c r="S3000" i="1"/>
  <c r="S924" i="1"/>
  <c r="S84" i="1"/>
  <c r="S2210" i="1"/>
  <c r="S1383" i="1"/>
  <c r="S1669" i="1"/>
  <c r="S701" i="1"/>
  <c r="S2804" i="1"/>
  <c r="S4055" i="1"/>
  <c r="S85" i="1"/>
  <c r="S86" i="1"/>
  <c r="S4015" i="1"/>
  <c r="S87" i="1"/>
  <c r="S2435" i="1"/>
  <c r="S1662" i="1"/>
  <c r="S2100" i="1"/>
  <c r="S2240" i="1"/>
  <c r="S1312" i="1"/>
  <c r="S1682" i="1"/>
  <c r="S1779" i="1"/>
  <c r="S2268" i="1"/>
  <c r="S1686" i="1"/>
  <c r="S724" i="1"/>
  <c r="S2798" i="1"/>
  <c r="S2055" i="1"/>
  <c r="S3543" i="1"/>
  <c r="S2490" i="1"/>
  <c r="S973" i="1"/>
  <c r="S1244" i="1"/>
  <c r="S1551" i="1"/>
  <c r="S3893" i="1"/>
  <c r="S1183" i="1"/>
  <c r="S716" i="1"/>
  <c r="S1418" i="1"/>
  <c r="S3071" i="1"/>
  <c r="S518" i="1"/>
  <c r="S682" i="1"/>
  <c r="S1015" i="1"/>
  <c r="S88" i="1"/>
  <c r="S2938" i="1"/>
  <c r="S4113" i="1"/>
  <c r="S614" i="1"/>
  <c r="S1046" i="1"/>
  <c r="S1755" i="1"/>
  <c r="S945" i="1"/>
  <c r="S89" i="1"/>
  <c r="S1419" i="1"/>
  <c r="S728" i="1"/>
  <c r="S90" i="1"/>
  <c r="S1202" i="1"/>
  <c r="S1053" i="1"/>
  <c r="S3858" i="1"/>
  <c r="S1859" i="1"/>
  <c r="S502" i="1"/>
  <c r="S91" i="1"/>
  <c r="S2358" i="1"/>
  <c r="S655" i="1"/>
  <c r="S1948" i="1"/>
  <c r="S665" i="1"/>
  <c r="S2914" i="1"/>
  <c r="S3831" i="1"/>
  <c r="S540" i="1"/>
  <c r="S1201" i="1"/>
  <c r="S3841" i="1"/>
  <c r="S2097" i="1"/>
  <c r="S952" i="1"/>
  <c r="S691" i="1"/>
  <c r="S1886" i="1"/>
  <c r="S3676" i="1"/>
  <c r="S719" i="1"/>
  <c r="S2382" i="1"/>
  <c r="S92" i="1"/>
  <c r="S93" i="1"/>
  <c r="S1013" i="1"/>
  <c r="S1019" i="1"/>
  <c r="S1949" i="1"/>
  <c r="S3457" i="1"/>
  <c r="S3302" i="1"/>
  <c r="S2286" i="1"/>
  <c r="S1950" i="1"/>
  <c r="S1636" i="1"/>
  <c r="S94" i="1"/>
  <c r="S1677" i="1"/>
  <c r="S3522" i="1"/>
  <c r="S2688" i="1"/>
  <c r="S635" i="1"/>
  <c r="S925" i="1"/>
  <c r="S1103" i="1"/>
  <c r="S3414" i="1"/>
  <c r="S95" i="1"/>
  <c r="S2354" i="1"/>
  <c r="S3588" i="1"/>
  <c r="S1707" i="1"/>
  <c r="S1673" i="1"/>
  <c r="S907" i="1"/>
  <c r="S2714" i="1"/>
  <c r="S1138" i="1"/>
  <c r="S2982" i="1"/>
  <c r="S1501" i="1"/>
  <c r="S1530" i="1"/>
  <c r="S3233" i="1"/>
  <c r="S852" i="1"/>
  <c r="S3395" i="1"/>
  <c r="S3426" i="1"/>
  <c r="S809" i="1"/>
  <c r="S1205" i="1"/>
  <c r="S2834" i="1"/>
  <c r="S96" i="1"/>
  <c r="S648" i="1"/>
  <c r="S4081" i="1"/>
  <c r="S582" i="1"/>
  <c r="S459" i="1"/>
  <c r="S1855" i="1"/>
  <c r="S2610" i="1"/>
  <c r="S1951" i="1"/>
  <c r="S3961" i="1"/>
  <c r="S1062" i="1"/>
  <c r="S563" i="1"/>
  <c r="S3461" i="1"/>
  <c r="S581" i="1"/>
  <c r="S2330" i="1"/>
  <c r="S435" i="1"/>
  <c r="S2889" i="1"/>
  <c r="S835" i="1"/>
  <c r="S2447" i="1"/>
  <c r="S2282" i="1"/>
  <c r="S1040" i="1"/>
  <c r="S3787" i="1"/>
  <c r="S3613" i="1"/>
  <c r="S1193" i="1"/>
  <c r="S425" i="1"/>
  <c r="S1952" i="1"/>
  <c r="S1441" i="1"/>
  <c r="S2043" i="1"/>
  <c r="S1659" i="1"/>
  <c r="S3766" i="1"/>
  <c r="S3128" i="1"/>
  <c r="S97" i="1"/>
  <c r="S3123" i="1"/>
  <c r="S1142" i="1"/>
  <c r="S3298" i="1"/>
  <c r="S98" i="1"/>
  <c r="S3717" i="1"/>
  <c r="S2923" i="1"/>
  <c r="S2743" i="1"/>
  <c r="S1848" i="1"/>
  <c r="S3491" i="1"/>
  <c r="S1613" i="1"/>
  <c r="S760" i="1"/>
  <c r="S2935" i="1"/>
  <c r="S626" i="1"/>
  <c r="S761" i="1"/>
  <c r="S4054" i="1"/>
  <c r="S4040" i="1"/>
  <c r="S1573" i="1"/>
  <c r="S1126" i="1"/>
  <c r="S1681" i="1"/>
  <c r="S2442" i="1"/>
  <c r="S99" i="1"/>
  <c r="S2094" i="1"/>
  <c r="S956" i="1"/>
  <c r="S1953" i="1"/>
  <c r="S1390" i="1"/>
  <c r="S1022" i="1"/>
  <c r="S649" i="1"/>
  <c r="S1073" i="1"/>
  <c r="S100" i="1"/>
  <c r="S3286" i="1"/>
  <c r="S3400" i="1"/>
  <c r="S1954" i="1"/>
  <c r="S601" i="1"/>
  <c r="S3799" i="1"/>
  <c r="S666" i="1"/>
  <c r="S3172" i="1"/>
  <c r="S983" i="1"/>
  <c r="S3520" i="1"/>
  <c r="S2944" i="1"/>
  <c r="S3442" i="1"/>
  <c r="S413" i="1"/>
  <c r="S1776" i="1"/>
  <c r="S3136" i="1"/>
  <c r="S3410" i="1"/>
  <c r="S1867" i="1"/>
  <c r="S2634" i="1"/>
  <c r="S2161" i="1"/>
  <c r="S101" i="1"/>
  <c r="S1603" i="1"/>
  <c r="S2781" i="1"/>
  <c r="S3030" i="1"/>
  <c r="S2352" i="1"/>
  <c r="S102" i="1"/>
  <c r="S424" i="1"/>
  <c r="S1471" i="1"/>
  <c r="S3582" i="1"/>
  <c r="S2562" i="1"/>
  <c r="S103" i="1"/>
  <c r="S1639" i="1"/>
  <c r="S1817" i="1"/>
  <c r="S1764" i="1"/>
  <c r="S1771" i="1"/>
  <c r="S104" i="1"/>
  <c r="S780" i="1"/>
  <c r="S3464" i="1"/>
  <c r="S2036" i="1"/>
  <c r="S1525" i="1"/>
  <c r="S986" i="1"/>
  <c r="S4078" i="1"/>
  <c r="S2227" i="1"/>
  <c r="S105" i="1"/>
  <c r="S1772" i="1"/>
  <c r="S106" i="1"/>
  <c r="S1769" i="1"/>
  <c r="S1362" i="1"/>
  <c r="S2458" i="1"/>
  <c r="S1507" i="1"/>
  <c r="S573" i="1"/>
  <c r="S1620" i="1"/>
  <c r="S580" i="1"/>
  <c r="S1891" i="1"/>
  <c r="S107" i="1"/>
  <c r="S2019" i="1"/>
  <c r="S108" i="1"/>
  <c r="S1656" i="1"/>
  <c r="S1527" i="1"/>
  <c r="S892" i="1"/>
  <c r="S2538" i="1"/>
  <c r="S971" i="1"/>
  <c r="S2283" i="1"/>
  <c r="S714" i="1"/>
  <c r="S3981" i="1"/>
  <c r="S3235" i="1"/>
  <c r="S1692" i="1"/>
  <c r="S1324" i="1"/>
  <c r="S3316" i="1"/>
  <c r="S821" i="1"/>
  <c r="S109" i="1"/>
  <c r="S948" i="1"/>
  <c r="S994" i="1"/>
  <c r="S731" i="1"/>
  <c r="S1381" i="1"/>
  <c r="S3847" i="1"/>
  <c r="S2755" i="1"/>
  <c r="S2758" i="1"/>
  <c r="S3468" i="1"/>
  <c r="S3067" i="1"/>
  <c r="S1854" i="1"/>
  <c r="S2627" i="1"/>
  <c r="S2140" i="1"/>
  <c r="S3062" i="1"/>
  <c r="S3076" i="1"/>
  <c r="S2326" i="1"/>
  <c r="S2285" i="1"/>
  <c r="S551" i="1"/>
  <c r="S2697" i="1"/>
  <c r="S2162" i="1"/>
  <c r="S2672" i="1"/>
  <c r="S667" i="1"/>
  <c r="S2338" i="1"/>
  <c r="S3196" i="1"/>
  <c r="S2223" i="1"/>
  <c r="S1394" i="1"/>
  <c r="S1309" i="1"/>
  <c r="S2426" i="1"/>
  <c r="S1420" i="1"/>
  <c r="S1252" i="1"/>
  <c r="S1153" i="1"/>
  <c r="S1287" i="1"/>
  <c r="S1516" i="1"/>
  <c r="S2243" i="1"/>
  <c r="S1348" i="1"/>
  <c r="S3646" i="1"/>
  <c r="S1032" i="1"/>
  <c r="S4011" i="1"/>
  <c r="S2805" i="1"/>
  <c r="S3999" i="1"/>
  <c r="S1253" i="1"/>
  <c r="S2341" i="1"/>
  <c r="S1195" i="1"/>
  <c r="S1350" i="1"/>
  <c r="S868" i="1"/>
  <c r="S110" i="1"/>
  <c r="S602" i="1"/>
  <c r="S2700" i="1"/>
  <c r="S881" i="1"/>
  <c r="S2334" i="1"/>
  <c r="S2609" i="1"/>
  <c r="S111" i="1"/>
  <c r="S792" i="1"/>
  <c r="S1024" i="1"/>
  <c r="S112" i="1"/>
  <c r="S1634" i="1"/>
  <c r="S3045" i="1"/>
  <c r="S3009" i="1"/>
  <c r="S847" i="1"/>
  <c r="S735" i="1"/>
  <c r="S3816" i="1"/>
  <c r="S3692" i="1"/>
  <c r="S3716" i="1"/>
  <c r="S2916" i="1"/>
  <c r="S2859" i="1"/>
  <c r="S471" i="1"/>
  <c r="S2444" i="1"/>
  <c r="S2439" i="1"/>
  <c r="S2815" i="1"/>
  <c r="S1552" i="1"/>
  <c r="S1903" i="1"/>
  <c r="S113" i="1"/>
  <c r="S3936" i="1"/>
  <c r="S2715" i="1"/>
  <c r="S1739" i="1"/>
  <c r="S2685" i="1"/>
  <c r="S2984" i="1"/>
  <c r="S1074" i="1"/>
  <c r="S1699" i="1"/>
  <c r="S782" i="1"/>
  <c r="S2985" i="1"/>
  <c r="S3119" i="1"/>
  <c r="S1594" i="1"/>
  <c r="S913" i="1"/>
  <c r="S412" i="1"/>
  <c r="S472" i="1"/>
  <c r="S688" i="1"/>
  <c r="S3200" i="1"/>
  <c r="S3735" i="1"/>
  <c r="S889" i="1"/>
  <c r="S3253" i="1"/>
  <c r="S1763" i="1"/>
  <c r="S1774" i="1"/>
  <c r="S3407" i="1"/>
  <c r="S2051" i="1"/>
  <c r="S3265" i="1"/>
  <c r="S987" i="1"/>
  <c r="S979" i="1"/>
  <c r="S771" i="1"/>
  <c r="S114" i="1"/>
  <c r="S440" i="1"/>
  <c r="S1830" i="1"/>
  <c r="S1339" i="1"/>
  <c r="S115" i="1"/>
  <c r="S526" i="1"/>
  <c r="S2573" i="1"/>
  <c r="S2824" i="1"/>
  <c r="S2337" i="1"/>
  <c r="S1616" i="1"/>
  <c r="S1518" i="1"/>
  <c r="S1088" i="1"/>
  <c r="S2949" i="1"/>
  <c r="S116" i="1"/>
  <c r="S1412" i="1"/>
  <c r="S3803" i="1"/>
  <c r="S2746" i="1"/>
  <c r="S3166" i="1"/>
  <c r="S3176" i="1"/>
  <c r="S2514" i="1"/>
  <c r="S2855" i="1"/>
  <c r="S1263" i="1"/>
  <c r="S887" i="1"/>
  <c r="S857" i="1"/>
  <c r="S3759" i="1"/>
  <c r="S1177" i="1"/>
  <c r="S3928" i="1"/>
  <c r="S117" i="1"/>
  <c r="S2622" i="1"/>
  <c r="S3108" i="1"/>
  <c r="S1233" i="1"/>
  <c r="S1892" i="1"/>
  <c r="S1749" i="1"/>
  <c r="S765" i="1"/>
  <c r="S118" i="1"/>
  <c r="S1012" i="1"/>
  <c r="S766" i="1"/>
  <c r="S1700" i="1"/>
  <c r="S3647" i="1"/>
  <c r="S3741" i="1"/>
  <c r="S3271" i="1"/>
  <c r="S3054" i="1"/>
  <c r="S1322" i="1"/>
  <c r="S552" i="1"/>
  <c r="S785" i="1"/>
  <c r="S909" i="1"/>
  <c r="S1955" i="1"/>
  <c r="S3085" i="1"/>
  <c r="S119" i="1"/>
  <c r="S1703" i="1"/>
  <c r="S1298" i="1"/>
  <c r="S2121" i="1"/>
  <c r="S1085" i="1"/>
  <c r="S120" i="1"/>
  <c r="S479" i="1"/>
  <c r="S2807" i="1"/>
  <c r="S3181" i="1"/>
  <c r="S1506" i="1"/>
  <c r="S1841" i="1"/>
  <c r="S121" i="1"/>
  <c r="S1878" i="1"/>
  <c r="S2919" i="1"/>
  <c r="S2301" i="1"/>
  <c r="S476" i="1"/>
  <c r="S1914" i="1"/>
  <c r="S733" i="1"/>
  <c r="S2318" i="1"/>
  <c r="S122" i="1"/>
  <c r="S123" i="1"/>
  <c r="S752" i="1"/>
  <c r="S3034" i="1"/>
  <c r="S2487" i="1"/>
  <c r="S2259" i="1"/>
  <c r="S1358" i="1"/>
  <c r="S1447" i="1"/>
  <c r="S2796" i="1"/>
  <c r="S3838" i="1"/>
  <c r="S4020" i="1"/>
  <c r="S2288" i="1"/>
  <c r="S3201" i="1"/>
  <c r="S3038" i="1"/>
  <c r="S3236" i="1"/>
  <c r="S1238" i="1"/>
  <c r="S2455" i="1"/>
  <c r="S1956" i="1"/>
  <c r="S4031" i="1"/>
  <c r="S3360" i="1"/>
  <c r="S1957" i="1"/>
  <c r="S1496" i="1"/>
  <c r="S839" i="1"/>
  <c r="S915" i="1"/>
  <c r="S1289" i="1"/>
  <c r="S1005" i="1"/>
  <c r="S995" i="1"/>
  <c r="S500" i="1"/>
  <c r="S725" i="1"/>
  <c r="S3605" i="1"/>
  <c r="S1466" i="1"/>
  <c r="S2344" i="1"/>
  <c r="S3104" i="1"/>
  <c r="S1958" i="1"/>
  <c r="S480" i="1"/>
  <c r="S527" i="1"/>
  <c r="S3484" i="1"/>
  <c r="S3591" i="1"/>
  <c r="S3755" i="1"/>
  <c r="S1720" i="1"/>
  <c r="S1196" i="1"/>
  <c r="S124" i="1"/>
  <c r="S1627" i="1"/>
  <c r="S2588" i="1"/>
  <c r="S1517" i="1"/>
  <c r="S3191" i="1"/>
  <c r="S569" i="1"/>
  <c r="S1725" i="1"/>
  <c r="S125" i="1"/>
  <c r="S3228" i="1"/>
  <c r="S689" i="1"/>
  <c r="S1368" i="1"/>
  <c r="S126" i="1"/>
  <c r="S1524" i="1"/>
  <c r="S127" i="1"/>
  <c r="S3516" i="1"/>
  <c r="S1008" i="1"/>
  <c r="S2960" i="1"/>
  <c r="S128" i="1"/>
  <c r="S2260" i="1"/>
  <c r="S3024" i="1"/>
  <c r="S3224" i="1"/>
  <c r="S662" i="1"/>
  <c r="S2112" i="1"/>
  <c r="S129" i="1"/>
  <c r="S1563" i="1"/>
  <c r="S2639" i="1"/>
  <c r="S3280" i="1"/>
  <c r="S796" i="1"/>
  <c r="S3784" i="1"/>
  <c r="S446" i="1"/>
  <c r="S1444" i="1"/>
  <c r="S466" i="1"/>
  <c r="S578" i="1"/>
  <c r="S130" i="1"/>
  <c r="S1075" i="1"/>
  <c r="S1528" i="1"/>
  <c r="S1208" i="1"/>
  <c r="S650" i="1"/>
  <c r="S2052" i="1"/>
  <c r="S131" i="1"/>
  <c r="S797" i="1"/>
  <c r="S1694" i="1"/>
  <c r="S1127" i="1"/>
  <c r="S1792" i="1"/>
  <c r="S2031" i="1"/>
  <c r="S663" i="1"/>
  <c r="S960" i="1"/>
  <c r="S975" i="1"/>
  <c r="S2302" i="1"/>
  <c r="S1432" i="1"/>
  <c r="S762" i="1"/>
  <c r="S1480" i="1"/>
  <c r="S2566" i="1"/>
  <c r="S1036" i="1"/>
  <c r="S755" i="1"/>
  <c r="S2769" i="1"/>
  <c r="S1807" i="1"/>
  <c r="S1785" i="1"/>
  <c r="S1761" i="1"/>
  <c r="S1305" i="1"/>
  <c r="S683" i="1"/>
  <c r="S2407" i="1"/>
  <c r="S2603" i="1"/>
  <c r="S132" i="1"/>
  <c r="S1959" i="1"/>
  <c r="S3800" i="1"/>
  <c r="S1531" i="1"/>
  <c r="S3204" i="1"/>
  <c r="S894" i="1"/>
  <c r="S133" i="1"/>
  <c r="S134" i="1"/>
  <c r="S2666" i="1"/>
  <c r="S1349" i="1"/>
  <c r="S1780" i="1"/>
  <c r="S2448" i="1"/>
  <c r="S498" i="1"/>
  <c r="S1191" i="1"/>
  <c r="S1716" i="1"/>
  <c r="S2252" i="1"/>
  <c r="S1960" i="1"/>
  <c r="S3769" i="1"/>
  <c r="S135" i="1"/>
  <c r="S1796" i="1"/>
  <c r="S2825" i="1"/>
  <c r="S1428" i="1"/>
  <c r="S3145" i="1"/>
  <c r="S136" i="1"/>
  <c r="S2826" i="1"/>
  <c r="S1899" i="1"/>
  <c r="S2927" i="1"/>
  <c r="S434" i="1"/>
  <c r="S137" i="1"/>
  <c r="S2068" i="1"/>
  <c r="S1715" i="1"/>
  <c r="S3355" i="1"/>
  <c r="S3689" i="1"/>
  <c r="S1452" i="1"/>
  <c r="S455" i="1"/>
  <c r="S1839" i="1"/>
  <c r="S2500" i="1"/>
  <c r="S2836" i="1"/>
  <c r="S1248" i="1"/>
  <c r="S3916" i="1"/>
  <c r="S695" i="1"/>
  <c r="S1615" i="1"/>
  <c r="S2713" i="1"/>
  <c r="S1007" i="1"/>
  <c r="S882" i="1"/>
  <c r="S1872" i="1"/>
  <c r="S603" i="1"/>
  <c r="S2075" i="1"/>
  <c r="S2105" i="1"/>
  <c r="S3190" i="1"/>
  <c r="S1540" i="1"/>
  <c r="S3424" i="1"/>
  <c r="S1442" i="1"/>
  <c r="S2799" i="1"/>
  <c r="S3069" i="1"/>
  <c r="S2646" i="1"/>
  <c r="S3593" i="1"/>
  <c r="S2644" i="1"/>
  <c r="S1874" i="1"/>
  <c r="S549" i="1"/>
  <c r="S3699" i="1"/>
  <c r="S2775" i="1"/>
  <c r="S1722" i="1"/>
  <c r="S1757" i="1"/>
  <c r="S3443" i="1"/>
  <c r="S2628" i="1"/>
  <c r="S1409" i="1"/>
  <c r="S1364" i="1"/>
  <c r="S816" i="1"/>
  <c r="S1890" i="1"/>
  <c r="S980" i="1"/>
  <c r="S749" i="1"/>
  <c r="S138" i="1"/>
  <c r="S1961" i="1"/>
  <c r="S139" i="1"/>
  <c r="S592" i="1"/>
  <c r="S3266" i="1"/>
  <c r="S2844" i="1"/>
  <c r="S1267" i="1"/>
  <c r="S633" i="1"/>
  <c r="S140" i="1"/>
  <c r="S520" i="1"/>
  <c r="S3748" i="1"/>
  <c r="S1790" i="1"/>
  <c r="S1494" i="1"/>
  <c r="S1461" i="1"/>
  <c r="S2633" i="1"/>
  <c r="S492" i="1"/>
  <c r="S3724" i="1"/>
  <c r="S2509" i="1"/>
  <c r="S1226" i="1"/>
  <c r="S656" i="1"/>
  <c r="S2388" i="1"/>
  <c r="S1021" i="1"/>
  <c r="S1580" i="1"/>
  <c r="S2074" i="1"/>
  <c r="S3363" i="1"/>
  <c r="S141" i="1"/>
  <c r="S636" i="1"/>
  <c r="S1157" i="1"/>
  <c r="S2928" i="1"/>
  <c r="S622" i="1"/>
  <c r="S565" i="1"/>
  <c r="S503" i="1"/>
  <c r="S3848" i="1"/>
  <c r="S697" i="1"/>
  <c r="S3824" i="1"/>
  <c r="S3919" i="1"/>
  <c r="S1132" i="1"/>
  <c r="S734" i="1"/>
  <c r="S3469" i="1"/>
  <c r="S1254" i="1"/>
  <c r="S1847" i="1"/>
  <c r="S1167" i="1"/>
  <c r="S1752" i="1"/>
  <c r="S142" i="1"/>
  <c r="S4082" i="1"/>
  <c r="S1578" i="1"/>
  <c r="S3470" i="1"/>
  <c r="S2421" i="1"/>
  <c r="S483" i="1"/>
  <c r="S939" i="1"/>
  <c r="S143" i="1"/>
  <c r="S1550" i="1"/>
  <c r="S3177" i="1"/>
  <c r="S3088" i="1"/>
  <c r="S3311" i="1"/>
  <c r="S460" i="1"/>
  <c r="S2822" i="1"/>
  <c r="S1818" i="1"/>
  <c r="S698" i="1"/>
  <c r="S144" i="1"/>
  <c r="S1435" i="1"/>
  <c r="S441" i="1"/>
  <c r="S145" i="1"/>
  <c r="S3440" i="1"/>
  <c r="S3375" i="1"/>
  <c r="S3764" i="1"/>
  <c r="S528" i="1"/>
  <c r="S1360" i="1"/>
  <c r="S1340" i="1"/>
  <c r="S2251" i="1"/>
  <c r="S966" i="1"/>
  <c r="S2213" i="1"/>
  <c r="S2637" i="1"/>
  <c r="S588" i="1"/>
  <c r="S461" i="1"/>
  <c r="S3450" i="1"/>
  <c r="S2046" i="1"/>
  <c r="S3896" i="1"/>
  <c r="S2355" i="1"/>
  <c r="S1320" i="1"/>
  <c r="S1962" i="1"/>
  <c r="S485" i="1"/>
  <c r="S1538" i="1"/>
  <c r="S3217" i="1"/>
  <c r="S568" i="1"/>
  <c r="S2253" i="1"/>
  <c r="S504" i="1"/>
  <c r="S3089" i="1"/>
  <c r="S1963" i="1"/>
  <c r="S3788" i="1"/>
  <c r="S2361" i="1"/>
  <c r="S668" i="1"/>
  <c r="S2474" i="1"/>
  <c r="S2215" i="1"/>
  <c r="S1706" i="1"/>
  <c r="S432" i="1"/>
  <c r="S3910" i="1"/>
  <c r="S3648" i="1"/>
  <c r="S3220" i="1"/>
  <c r="S146" i="1"/>
  <c r="S147" i="1"/>
  <c r="S1737" i="1"/>
  <c r="S2218" i="1"/>
  <c r="S1186" i="1"/>
  <c r="S515" i="1"/>
  <c r="S442" i="1"/>
  <c r="S2550" i="1"/>
  <c r="S148" i="1"/>
  <c r="S3255" i="1"/>
  <c r="S926" i="1"/>
  <c r="S2073" i="1"/>
  <c r="S798" i="1"/>
  <c r="S2924" i="1"/>
  <c r="S3047" i="1"/>
  <c r="S149" i="1"/>
  <c r="S2539" i="1"/>
  <c r="S150" i="1"/>
  <c r="S2143" i="1"/>
  <c r="S2335" i="1"/>
  <c r="S3390" i="1"/>
  <c r="S2437" i="1"/>
  <c r="S1398" i="1"/>
  <c r="S1211" i="1"/>
  <c r="S473" i="1"/>
  <c r="S3358" i="1"/>
  <c r="S151" i="1"/>
  <c r="S2191" i="1"/>
  <c r="S3498" i="1"/>
  <c r="S2205" i="1"/>
  <c r="S1964" i="1"/>
  <c r="S3308" i="1"/>
  <c r="S3556" i="1"/>
  <c r="S896" i="1"/>
  <c r="S3810" i="1"/>
  <c r="S2047" i="1"/>
  <c r="S3074" i="1"/>
  <c r="S1338" i="1"/>
  <c r="S1738" i="1"/>
  <c r="S836" i="1"/>
  <c r="S1798" i="1"/>
  <c r="S1553" i="1"/>
  <c r="S720" i="1"/>
  <c r="S505" i="1"/>
  <c r="S152" i="1"/>
  <c r="S853" i="1"/>
  <c r="S1684" i="1"/>
  <c r="S2729" i="1"/>
  <c r="S3523" i="1"/>
  <c r="S153" i="1"/>
  <c r="S2236" i="1"/>
  <c r="S2911" i="1"/>
  <c r="S1104" i="1"/>
  <c r="S3679" i="1"/>
  <c r="S553" i="1"/>
  <c r="S1483" i="1"/>
  <c r="S669" i="1"/>
  <c r="S1965" i="1"/>
  <c r="S154" i="1"/>
  <c r="S1051" i="1"/>
  <c r="S1042" i="1"/>
  <c r="S155" i="1"/>
  <c r="S949" i="1"/>
  <c r="S1198" i="1"/>
  <c r="S421" i="1"/>
  <c r="S3152" i="1"/>
  <c r="S156" i="1"/>
  <c r="S1868" i="1"/>
  <c r="S3682" i="1"/>
  <c r="S1039" i="1"/>
  <c r="S3274" i="1"/>
  <c r="S452" i="1"/>
  <c r="S690" i="1"/>
  <c r="S2265" i="1"/>
  <c r="S2396" i="1"/>
  <c r="S1200" i="1"/>
  <c r="S627" i="1"/>
  <c r="S3349" i="1"/>
  <c r="S157" i="1"/>
  <c r="S158" i="1"/>
  <c r="S1318" i="1"/>
  <c r="S2365" i="1"/>
  <c r="S3592" i="1"/>
  <c r="S2296" i="1"/>
  <c r="S1869" i="1"/>
  <c r="S1966" i="1"/>
  <c r="S2709" i="1"/>
  <c r="S1404" i="1"/>
  <c r="S159" i="1"/>
  <c r="S1902" i="1"/>
  <c r="S3675" i="1"/>
  <c r="S1054" i="1"/>
  <c r="S4086" i="1"/>
  <c r="S160" i="1"/>
  <c r="S3597" i="1"/>
  <c r="S1089" i="1"/>
  <c r="S1377" i="1"/>
  <c r="S2957" i="1"/>
  <c r="S1009" i="1"/>
  <c r="S1717" i="1"/>
  <c r="S161" i="1"/>
  <c r="S3606" i="1"/>
  <c r="S1529" i="1"/>
  <c r="S954" i="1"/>
  <c r="S2160" i="1"/>
  <c r="S3010" i="1"/>
  <c r="S162" i="1"/>
  <c r="S499" i="1"/>
  <c r="S163" i="1"/>
  <c r="S529" i="1"/>
  <c r="S3035" i="1"/>
  <c r="S3064" i="1"/>
  <c r="S1647" i="1"/>
  <c r="S3636" i="1"/>
  <c r="S3550" i="1"/>
  <c r="S3998" i="1"/>
  <c r="S3504" i="1"/>
  <c r="S1858" i="1"/>
  <c r="S2069" i="1"/>
  <c r="S1967" i="1"/>
  <c r="S2520" i="1"/>
  <c r="S1470" i="1"/>
  <c r="S164" i="1"/>
  <c r="S1446" i="1"/>
  <c r="S1775" i="1"/>
  <c r="S2793" i="1"/>
  <c r="S1038" i="1"/>
  <c r="S165" i="1"/>
  <c r="S3739" i="1"/>
  <c r="S1666" i="1"/>
  <c r="S2098" i="1"/>
  <c r="S462" i="1"/>
  <c r="S166" i="1"/>
  <c r="S167" i="1"/>
  <c r="S1347" i="1"/>
  <c r="S1693" i="1"/>
  <c r="S1742" i="1"/>
  <c r="S788" i="1"/>
  <c r="S702" i="1"/>
  <c r="S1968" i="1"/>
  <c r="S523" i="1"/>
  <c r="S927" i="1"/>
  <c r="S3620" i="1"/>
  <c r="S2932" i="1"/>
  <c r="S3385" i="1"/>
  <c r="S1382" i="1"/>
  <c r="S2445" i="1"/>
  <c r="S3299" i="1"/>
  <c r="S1222" i="1"/>
  <c r="S3471" i="1"/>
  <c r="S1129" i="1"/>
  <c r="S530" i="1"/>
  <c r="S1969" i="1"/>
  <c r="S828" i="1"/>
  <c r="S3975" i="1"/>
  <c r="S168" i="1"/>
  <c r="S1316" i="1"/>
  <c r="S1307" i="1"/>
  <c r="S1970" i="1"/>
  <c r="S946" i="1"/>
  <c r="S1916" i="1"/>
  <c r="S3294" i="1"/>
  <c r="S1879" i="1"/>
  <c r="S558" i="1"/>
  <c r="S169" i="1"/>
  <c r="S2226" i="1"/>
  <c r="S170" i="1"/>
  <c r="S1865" i="1"/>
  <c r="S1834" i="1"/>
  <c r="S2858" i="1"/>
  <c r="S1971" i="1"/>
  <c r="S3111" i="1"/>
  <c r="S3247" i="1"/>
  <c r="S709" i="1"/>
  <c r="S1170" i="1"/>
  <c r="S3793" i="1"/>
  <c r="S171" i="1"/>
  <c r="S3589" i="1"/>
  <c r="S3185" i="1"/>
  <c r="S456" i="1"/>
  <c r="S3812" i="1"/>
  <c r="S1972" i="1"/>
  <c r="S2025" i="1"/>
  <c r="S2320" i="1"/>
  <c r="S172" i="1"/>
  <c r="S3472" i="1"/>
  <c r="S1028" i="1"/>
  <c r="S506" i="1"/>
  <c r="S2887" i="1"/>
  <c r="S3757" i="1"/>
  <c r="S559" i="1"/>
  <c r="S736" i="1"/>
  <c r="S173" i="1"/>
  <c r="S174" i="1"/>
  <c r="S1586" i="1"/>
  <c r="S3553" i="1"/>
  <c r="S2832" i="1"/>
  <c r="S3372" i="1"/>
  <c r="S2117" i="1"/>
  <c r="S819" i="1"/>
  <c r="S3221" i="1"/>
  <c r="S787" i="1"/>
  <c r="S1760" i="1"/>
  <c r="S2891" i="1"/>
  <c r="S2134" i="1"/>
  <c r="S2576" i="1"/>
  <c r="S1184" i="1"/>
  <c r="S2877" i="1"/>
  <c r="S1269" i="1"/>
  <c r="S1034" i="1"/>
  <c r="S1354" i="1"/>
  <c r="S175" i="1"/>
  <c r="S3397" i="1"/>
  <c r="S2557" i="1"/>
  <c r="S846" i="1"/>
  <c r="S3744" i="1"/>
  <c r="S775" i="1"/>
  <c r="S1973" i="1"/>
  <c r="S3331" i="1"/>
  <c r="S1457" i="1"/>
  <c r="S176" i="1"/>
  <c r="S4025" i="1"/>
  <c r="S3240" i="1"/>
  <c r="S2182" i="1"/>
  <c r="S1813" i="1"/>
  <c r="S2762" i="1"/>
  <c r="S511" i="1"/>
  <c r="S1974" i="1"/>
  <c r="S1146" i="1"/>
  <c r="S3677" i="1"/>
  <c r="S177" i="1"/>
  <c r="S3882" i="1"/>
  <c r="S2424" i="1"/>
  <c r="S2465" i="1"/>
  <c r="S947" i="1"/>
  <c r="S3382" i="1"/>
  <c r="S2806" i="1"/>
  <c r="S1055" i="1"/>
  <c r="S2155" i="1"/>
  <c r="S1547" i="1"/>
  <c r="S560" i="1"/>
  <c r="S1283" i="1"/>
  <c r="S178" i="1"/>
  <c r="S1766" i="1"/>
  <c r="S900" i="1"/>
  <c r="S179" i="1"/>
  <c r="S1593" i="1"/>
  <c r="S1232" i="1"/>
  <c r="S3902" i="1"/>
  <c r="S778" i="1"/>
  <c r="S1888" i="1"/>
  <c r="S799" i="1"/>
  <c r="S450" i="1"/>
  <c r="S3433" i="1"/>
  <c r="S180" i="1"/>
  <c r="S637" i="1"/>
  <c r="S1056" i="1"/>
  <c r="S1294" i="1"/>
  <c r="S2221" i="1"/>
  <c r="S703" i="1"/>
  <c r="S3857" i="1"/>
  <c r="S181" i="1"/>
  <c r="S825" i="1"/>
  <c r="S182" i="1"/>
  <c r="S3138" i="1"/>
  <c r="S3124" i="1"/>
  <c r="S2551" i="1"/>
  <c r="S2345" i="1"/>
  <c r="S3725" i="1"/>
  <c r="S1975" i="1"/>
  <c r="S183" i="1"/>
  <c r="S1840" i="1"/>
  <c r="S1369" i="1"/>
  <c r="S184" i="1"/>
  <c r="S1204" i="1"/>
  <c r="S3334" i="1"/>
  <c r="S1188" i="1"/>
  <c r="S436" i="1"/>
  <c r="S727" i="1"/>
  <c r="S3639" i="1"/>
  <c r="S1653" i="1"/>
  <c r="S185" i="1"/>
  <c r="S1124" i="1"/>
  <c r="S2166" i="1"/>
  <c r="S1057" i="1"/>
  <c r="S2950" i="1"/>
  <c r="S186" i="1"/>
  <c r="S1474" i="1"/>
  <c r="S670" i="1"/>
  <c r="S3413" i="1"/>
  <c r="S1701" i="1"/>
  <c r="S1648" i="1"/>
  <c r="S2372" i="1"/>
  <c r="S3429" i="1"/>
  <c r="S3785" i="1"/>
  <c r="S2849" i="1"/>
  <c r="S187" i="1"/>
  <c r="S188" i="1"/>
  <c r="S189" i="1"/>
  <c r="S638" i="1"/>
  <c r="S1491" i="1"/>
  <c r="S604" i="1"/>
  <c r="S537" i="1"/>
  <c r="S671" i="1"/>
  <c r="S1190" i="1"/>
  <c r="S190" i="1"/>
  <c r="S3825" i="1"/>
  <c r="S1976" i="1"/>
  <c r="S2482" i="1"/>
  <c r="S763" i="1"/>
  <c r="S4042" i="1"/>
  <c r="S1431" i="1"/>
  <c r="S3688" i="1"/>
  <c r="S3694" i="1"/>
  <c r="S904" i="1"/>
  <c r="S2389" i="1"/>
  <c r="S2383" i="1"/>
  <c r="S2674" i="1"/>
  <c r="S1595" i="1"/>
  <c r="S1242" i="1"/>
  <c r="S2415" i="1"/>
  <c r="S3937" i="1"/>
  <c r="S2907" i="1"/>
  <c r="S2342" i="1"/>
  <c r="S3325" i="1"/>
  <c r="S2908" i="1"/>
  <c r="S2449" i="1"/>
  <c r="S191" i="1"/>
  <c r="S692" i="1"/>
  <c r="S2747" i="1"/>
  <c r="S3876" i="1"/>
  <c r="S445" i="1"/>
  <c r="S2476" i="1"/>
  <c r="S1429" i="1"/>
  <c r="S3558" i="1"/>
  <c r="S3703" i="1"/>
  <c r="S1119" i="1"/>
  <c r="S2192" i="1"/>
  <c r="S3019" i="1"/>
  <c r="S2595" i="1"/>
  <c r="S1875" i="1"/>
  <c r="S2085" i="1"/>
  <c r="S764" i="1"/>
  <c r="S3003" i="1"/>
  <c r="S192" i="1"/>
  <c r="S3143" i="1"/>
  <c r="S672" i="1"/>
  <c r="S193" i="1"/>
  <c r="S928" i="1"/>
  <c r="S929" i="1"/>
  <c r="S1730" i="1"/>
  <c r="S3508" i="1"/>
  <c r="S2667" i="1"/>
  <c r="S2652" i="1"/>
  <c r="S1400" i="1"/>
  <c r="S2774" i="1"/>
  <c r="S4035" i="1"/>
  <c r="S3501" i="1"/>
  <c r="S1889" i="1"/>
  <c r="S2977" i="1"/>
  <c r="S2873" i="1"/>
  <c r="S1285" i="1"/>
  <c r="S1275" i="1"/>
  <c r="S3449" i="1"/>
  <c r="S3861" i="1"/>
  <c r="S3740" i="1"/>
  <c r="S194" i="1"/>
  <c r="S3574" i="1"/>
  <c r="S2450" i="1"/>
  <c r="S3644" i="1"/>
  <c r="S1331" i="1"/>
  <c r="S1456" i="1"/>
  <c r="S2563" i="1"/>
  <c r="S713" i="1"/>
  <c r="S1355" i="1"/>
  <c r="S3922" i="1"/>
  <c r="S4021" i="1"/>
  <c r="S437" i="1"/>
  <c r="S3495" i="1"/>
  <c r="S3183" i="1"/>
  <c r="S2173" i="1"/>
  <c r="S2838" i="1"/>
  <c r="S776" i="1"/>
  <c r="S1977" i="1"/>
  <c r="S2736" i="1"/>
  <c r="S2605" i="1"/>
  <c r="S195" i="1"/>
  <c r="S3938" i="1"/>
  <c r="S512" i="1"/>
  <c r="S196" i="1"/>
  <c r="S2966" i="1"/>
  <c r="S2585" i="1"/>
  <c r="S1169" i="1"/>
  <c r="S919" i="1"/>
  <c r="S2274" i="1"/>
  <c r="S3212" i="1"/>
  <c r="S1877" i="1"/>
  <c r="S197" i="1"/>
  <c r="S1243" i="1"/>
  <c r="S2651" i="1"/>
  <c r="S3312" i="1"/>
  <c r="S2883" i="1"/>
  <c r="S2518" i="1"/>
  <c r="S562" i="1"/>
  <c r="S829" i="1"/>
  <c r="S198" i="1"/>
  <c r="S3452" i="1"/>
  <c r="S2163" i="1"/>
  <c r="S833" i="1"/>
  <c r="S199" i="1"/>
  <c r="S2293" i="1"/>
  <c r="S2611" i="1"/>
  <c r="S1079" i="1"/>
  <c r="S3917" i="1"/>
  <c r="S1801" i="1"/>
  <c r="S2782" i="1"/>
  <c r="S1978" i="1"/>
  <c r="S2972" i="1"/>
  <c r="S3718" i="1"/>
  <c r="S3147" i="1"/>
  <c r="S3213" i="1"/>
  <c r="S2699" i="1"/>
  <c r="S3881" i="1"/>
  <c r="S1614" i="1"/>
  <c r="S2812" i="1"/>
  <c r="S3435" i="1"/>
  <c r="S1979" i="1"/>
  <c r="S2592" i="1"/>
  <c r="S200" i="1"/>
  <c r="S3970" i="1"/>
  <c r="S1585" i="1"/>
  <c r="S1352" i="1"/>
  <c r="S1894" i="1"/>
  <c r="S3619" i="1"/>
  <c r="S2788" i="1"/>
  <c r="S3856" i="1"/>
  <c r="S2673" i="1"/>
  <c r="S1770" i="1"/>
  <c r="S1473" i="1"/>
  <c r="S1845" i="1"/>
  <c r="S673" i="1"/>
  <c r="S201" i="1"/>
  <c r="S3396" i="1"/>
  <c r="S950" i="1"/>
  <c r="S561" i="1"/>
  <c r="S202" i="1"/>
  <c r="S1484" i="1"/>
  <c r="S203" i="1"/>
  <c r="S1206" i="1"/>
  <c r="S808" i="1"/>
  <c r="S1313" i="1"/>
  <c r="S2656" i="1"/>
  <c r="S3032" i="1"/>
  <c r="S204" i="1"/>
  <c r="S3510" i="1"/>
  <c r="S2754" i="1"/>
  <c r="S2416" i="1"/>
  <c r="S205" i="1"/>
  <c r="S2580" i="1"/>
  <c r="S1067" i="1"/>
  <c r="S2346" i="1"/>
  <c r="S1330" i="1"/>
  <c r="S3614" i="1"/>
  <c r="S2483" i="1"/>
  <c r="S2724" i="1"/>
  <c r="S3352" i="1"/>
  <c r="S930" i="1"/>
  <c r="S4058" i="1"/>
  <c r="S2882" i="1"/>
  <c r="S1596" i="1"/>
  <c r="S3754" i="1"/>
  <c r="S481" i="1"/>
  <c r="S1128" i="1"/>
  <c r="S783" i="1"/>
  <c r="S2242" i="1"/>
  <c r="S3951" i="1"/>
  <c r="S206" i="1"/>
  <c r="S207" i="1"/>
  <c r="S208" i="1"/>
  <c r="S209" i="1"/>
  <c r="S2808" i="1"/>
  <c r="S210" i="1"/>
  <c r="S3865" i="1"/>
  <c r="S211" i="1"/>
  <c r="S1980" i="1"/>
  <c r="S3609" i="1"/>
  <c r="S212" i="1"/>
  <c r="S2076" i="1"/>
  <c r="S3182" i="1"/>
  <c r="S2033" i="1"/>
  <c r="S1255" i="1"/>
  <c r="S4007" i="1"/>
  <c r="S2678" i="1"/>
  <c r="S2297" i="1"/>
  <c r="S213" i="1"/>
  <c r="S1981" i="1"/>
  <c r="S3505" i="1"/>
  <c r="S3142" i="1"/>
  <c r="S3267" i="1"/>
  <c r="S3350" i="1"/>
  <c r="S583" i="1"/>
  <c r="S717" i="1"/>
  <c r="S1140" i="1"/>
  <c r="S3439" i="1"/>
  <c r="S1468" i="1"/>
  <c r="S2108" i="1"/>
  <c r="S214" i="1"/>
  <c r="S215" i="1"/>
  <c r="S2963" i="1"/>
  <c r="S216" i="1"/>
  <c r="S1351" i="1"/>
  <c r="S1751" i="1"/>
  <c r="S1016" i="1"/>
  <c r="S737" i="1"/>
  <c r="S217" i="1"/>
  <c r="S2347" i="1"/>
  <c r="S674" i="1"/>
  <c r="S2717" i="1"/>
  <c r="S1728" i="1"/>
  <c r="S3167" i="1"/>
  <c r="S2070" i="1"/>
  <c r="S745" i="1"/>
  <c r="S2462" i="1"/>
  <c r="S1545" i="1"/>
  <c r="S486" i="1"/>
  <c r="S2689" i="1"/>
  <c r="S218" i="1"/>
  <c r="S3631" i="1"/>
  <c r="S2149" i="1"/>
  <c r="S1617" i="1"/>
  <c r="S2422" i="1"/>
  <c r="S1542" i="1"/>
  <c r="S2958" i="1"/>
  <c r="S567" i="1"/>
  <c r="S1301" i="1"/>
  <c r="S3562" i="1"/>
  <c r="S2254" i="1"/>
  <c r="S2818" i="1"/>
  <c r="S2133" i="1"/>
  <c r="S451" i="1"/>
  <c r="S2668" i="1"/>
  <c r="S2491" i="1"/>
  <c r="S659" i="1"/>
  <c r="S1256" i="1"/>
  <c r="S628" i="1"/>
  <c r="S2578" i="1"/>
  <c r="S2048" i="1"/>
  <c r="S219" i="1"/>
  <c r="S774" i="1"/>
  <c r="S2039" i="1"/>
  <c r="S3899" i="1"/>
  <c r="S2577" i="1"/>
  <c r="S2327" i="1"/>
  <c r="S220" i="1"/>
  <c r="S2234" i="1"/>
  <c r="S2900" i="1"/>
  <c r="S3578" i="1"/>
  <c r="S2492" i="1"/>
  <c r="S2261" i="1"/>
  <c r="S2333" i="1"/>
  <c r="S1389" i="1"/>
  <c r="S1158" i="1"/>
  <c r="S566" i="1"/>
  <c r="S2289" i="1"/>
  <c r="S1265" i="1"/>
  <c r="S3225" i="1"/>
  <c r="S221" i="1"/>
  <c r="S222" i="1"/>
  <c r="S3603" i="1"/>
  <c r="S1172" i="1"/>
  <c r="S2705" i="1"/>
  <c r="S1679" i="1"/>
  <c r="S514" i="1"/>
  <c r="S1514" i="1"/>
  <c r="S223" i="1"/>
  <c r="S3210" i="1"/>
  <c r="S631" i="1"/>
  <c r="S1105" i="1"/>
  <c r="S469" i="1"/>
  <c r="S998" i="1"/>
  <c r="S2118" i="1"/>
  <c r="S3022" i="1"/>
  <c r="S969" i="1"/>
  <c r="S2377" i="1"/>
  <c r="S224" i="1"/>
  <c r="S225" i="1"/>
  <c r="S2315" i="1"/>
  <c r="S1163" i="1"/>
  <c r="S4046" i="1"/>
  <c r="S3092" i="1"/>
  <c r="S2317" i="1"/>
  <c r="S226" i="1"/>
  <c r="S554" i="1"/>
  <c r="S1245" i="1"/>
  <c r="S2690" i="1"/>
  <c r="S2451" i="1"/>
  <c r="S1884" i="1"/>
  <c r="S3447" i="1"/>
  <c r="S2058" i="1"/>
  <c r="S1982" i="1"/>
  <c r="S1560" i="1"/>
  <c r="S1346" i="1"/>
  <c r="S3278" i="1"/>
  <c r="S227" i="1"/>
  <c r="S2710" i="1"/>
  <c r="S4030" i="1"/>
  <c r="S2795" i="1"/>
  <c r="S2360" i="1"/>
  <c r="S3238" i="1"/>
  <c r="S1048" i="1"/>
  <c r="S228" i="1"/>
  <c r="S1002" i="1"/>
  <c r="S229" i="1"/>
  <c r="S2125" i="1"/>
  <c r="S2099" i="1"/>
  <c r="S3892" i="1"/>
  <c r="S3978" i="1"/>
  <c r="S1561" i="1"/>
  <c r="S1556" i="1"/>
  <c r="S230" i="1"/>
  <c r="S4092" i="1"/>
  <c r="S541" i="1"/>
  <c r="S1577" i="1"/>
  <c r="S899" i="1"/>
  <c r="S3743" i="1"/>
  <c r="S1740" i="1"/>
  <c r="S704" i="1"/>
  <c r="S1405" i="1"/>
  <c r="S1041" i="1"/>
  <c r="S1386" i="1"/>
  <c r="S4100" i="1"/>
  <c r="S2193" i="1"/>
  <c r="S2275" i="1"/>
  <c r="S2770" i="1"/>
  <c r="S3600" i="1"/>
  <c r="S1649" i="1"/>
  <c r="S768" i="1"/>
  <c r="S1823" i="1"/>
  <c r="S2905" i="1"/>
  <c r="S859" i="1"/>
  <c r="S2020" i="1"/>
  <c r="S1059" i="1"/>
  <c r="S2452" i="1"/>
  <c r="S2750" i="1"/>
  <c r="S1154" i="1"/>
  <c r="S2945" i="1"/>
  <c r="S2929" i="1"/>
  <c r="S3818" i="1"/>
  <c r="S1093" i="1"/>
  <c r="S2063" i="1"/>
  <c r="S231" i="1"/>
  <c r="S1114" i="1"/>
  <c r="S2123" i="1"/>
  <c r="S2893" i="1"/>
  <c r="S232" i="1"/>
  <c r="S493" i="1"/>
  <c r="S2512" i="1"/>
  <c r="S827" i="1"/>
  <c r="S3113" i="1"/>
  <c r="S233" i="1"/>
  <c r="S2947" i="1"/>
  <c r="S1406" i="1"/>
  <c r="S2503" i="1"/>
  <c r="S234" i="1"/>
  <c r="S3931" i="1"/>
  <c r="S235" i="1"/>
  <c r="S1799" i="1"/>
  <c r="S1237" i="1"/>
  <c r="S1023" i="1"/>
  <c r="S1071" i="1"/>
  <c r="S2266" i="1"/>
  <c r="S449" i="1"/>
  <c r="S3866" i="1"/>
  <c r="S3115" i="1"/>
  <c r="S1168" i="1"/>
  <c r="S940" i="1"/>
  <c r="S974" i="1"/>
  <c r="S2623" i="1"/>
  <c r="S875" i="1"/>
  <c r="S3306" i="1"/>
  <c r="S3584" i="1"/>
  <c r="S236" i="1"/>
  <c r="S3467" i="1"/>
  <c r="S2331" i="1"/>
  <c r="S2586" i="1"/>
  <c r="S4033" i="1"/>
  <c r="S237" i="1"/>
  <c r="S2049" i="1"/>
  <c r="S3552" i="1"/>
  <c r="S1314" i="1"/>
  <c r="S238" i="1"/>
  <c r="S587" i="1"/>
  <c r="S2156" i="1"/>
  <c r="S239" i="1"/>
  <c r="S240" i="1"/>
  <c r="S241" i="1"/>
  <c r="S474" i="1"/>
  <c r="S1155" i="1"/>
  <c r="S872" i="1"/>
  <c r="S1366" i="1"/>
  <c r="S242" i="1"/>
  <c r="S1106" i="1"/>
  <c r="S2090" i="1"/>
  <c r="S243" i="1"/>
  <c r="S3423" i="1"/>
  <c r="S2141" i="1"/>
  <c r="S957" i="1"/>
  <c r="S2992" i="1"/>
  <c r="S3700" i="1"/>
  <c r="S244" i="1"/>
  <c r="S2303" i="1"/>
  <c r="S2059" i="1"/>
  <c r="S245" i="1"/>
  <c r="S246" i="1"/>
  <c r="S2053" i="1"/>
  <c r="S1983" i="1"/>
  <c r="S970" i="1"/>
  <c r="S2874" i="1"/>
  <c r="S1630" i="1"/>
  <c r="S3077" i="1"/>
  <c r="S2740" i="1"/>
  <c r="S1213" i="1"/>
  <c r="S1078" i="1"/>
  <c r="S3093" i="1"/>
  <c r="S4029" i="1"/>
  <c r="S247" i="1"/>
  <c r="S1827" i="1"/>
  <c r="S1257" i="1"/>
  <c r="S248" i="1"/>
  <c r="S684" i="1"/>
  <c r="S516" i="1"/>
  <c r="S3292" i="1"/>
  <c r="S249" i="1"/>
  <c r="S3459" i="1"/>
  <c r="S2698" i="1"/>
  <c r="S1786" i="1"/>
  <c r="S3149" i="1"/>
  <c r="S1026" i="1"/>
  <c r="S1732" i="1"/>
  <c r="S484" i="1"/>
  <c r="S2909" i="1"/>
  <c r="S250" i="1"/>
  <c r="S251" i="1"/>
  <c r="S3728" i="1"/>
  <c r="S1660" i="1"/>
  <c r="S3790" i="1"/>
  <c r="S2719" i="1"/>
  <c r="S1111" i="1"/>
  <c r="S2730" i="1"/>
  <c r="S1882" i="1"/>
  <c r="S642" i="1"/>
  <c r="S2158" i="1"/>
  <c r="S1098" i="1"/>
  <c r="S1893" i="1"/>
  <c r="S2988" i="1"/>
  <c r="S252" i="1"/>
  <c r="S1621" i="1"/>
  <c r="S1665" i="1"/>
  <c r="S1439" i="1"/>
  <c r="S3713" i="1"/>
  <c r="S1068" i="1"/>
  <c r="S750" i="1"/>
  <c r="S1258" i="1"/>
  <c r="S2460" i="1"/>
  <c r="S1767" i="1"/>
  <c r="S2093" i="1"/>
  <c r="S3637" i="1"/>
  <c r="S826" i="1"/>
  <c r="S1824" i="1"/>
  <c r="S253" i="1"/>
  <c r="S791" i="1"/>
  <c r="S2119" i="1"/>
  <c r="S3268" i="1"/>
  <c r="S1546" i="1"/>
  <c r="S3444" i="1"/>
  <c r="S2582" i="1"/>
  <c r="S2041" i="1"/>
  <c r="S2930" i="1"/>
  <c r="S2497" i="1"/>
  <c r="S2169" i="1"/>
  <c r="S3258" i="1"/>
  <c r="S254" i="1"/>
  <c r="S641" i="1"/>
  <c r="S255" i="1"/>
  <c r="S2429" i="1"/>
  <c r="S1522" i="1"/>
  <c r="S256" i="1"/>
  <c r="S257" i="1"/>
  <c r="S1814" i="1"/>
  <c r="S1984" i="1"/>
  <c r="S3617" i="1"/>
  <c r="S2842" i="1"/>
  <c r="S1856" i="1"/>
  <c r="S258" i="1"/>
  <c r="S1234" i="1"/>
  <c r="S605" i="1"/>
  <c r="S259" i="1"/>
  <c r="S260" i="1"/>
  <c r="S2903" i="1"/>
  <c r="S3770" i="1"/>
  <c r="S3162" i="1"/>
  <c r="S1904" i="1"/>
  <c r="S3649" i="1"/>
  <c r="S675" i="1"/>
  <c r="S3018" i="1"/>
  <c r="S964" i="1"/>
  <c r="S1485" i="1"/>
  <c r="S1035" i="1"/>
  <c r="S577" i="1"/>
  <c r="S3184" i="1"/>
  <c r="S4010" i="1"/>
  <c r="S2922" i="1"/>
  <c r="S261" i="1"/>
  <c r="S589" i="1"/>
  <c r="S1548" i="1"/>
  <c r="S262" i="1"/>
  <c r="S3313" i="1"/>
  <c r="S2299" i="1"/>
  <c r="S1423" i="1"/>
  <c r="S1898" i="1"/>
  <c r="S1391" i="1"/>
  <c r="S1822" i="1"/>
  <c r="S263" i="1"/>
  <c r="S264" i="1"/>
  <c r="S3836" i="1"/>
  <c r="S1985" i="1"/>
  <c r="S3541" i="1"/>
  <c r="S2772" i="1"/>
  <c r="S1986" i="1"/>
  <c r="S3359" i="1"/>
  <c r="S265" i="1"/>
  <c r="S2680" i="1"/>
  <c r="S2643" i="1"/>
  <c r="S751" i="1"/>
  <c r="S595" i="1"/>
  <c r="S1385" i="1"/>
  <c r="S266" i="1"/>
  <c r="S3654" i="1"/>
  <c r="S3059" i="1"/>
  <c r="S1274" i="1"/>
  <c r="S2726" i="1"/>
  <c r="S3135" i="1"/>
  <c r="S813" i="1"/>
  <c r="S267" i="1"/>
  <c r="S2325" i="1"/>
  <c r="S1689" i="1"/>
  <c r="S591" i="1"/>
  <c r="S2553" i="1"/>
  <c r="S1906" i="1"/>
  <c r="S3026" i="1"/>
  <c r="S1219" i="1"/>
  <c r="S1791" i="1"/>
  <c r="S3786" i="1"/>
  <c r="S2502" i="1"/>
  <c r="S2593" i="1"/>
  <c r="S2222" i="1"/>
  <c r="S1762" i="1"/>
  <c r="S1750" i="1"/>
  <c r="S268" i="1"/>
  <c r="S3287" i="1"/>
  <c r="S1266" i="1"/>
  <c r="S3604" i="1"/>
  <c r="S1683" i="1"/>
  <c r="S269" i="1"/>
  <c r="S3775" i="1"/>
  <c r="S658" i="1"/>
  <c r="S1802" i="1"/>
  <c r="S3693" i="1"/>
  <c r="S2657" i="1"/>
  <c r="S1661" i="1"/>
  <c r="S2343" i="1"/>
  <c r="S270" i="1"/>
  <c r="S862" i="1"/>
  <c r="S1370" i="1"/>
  <c r="S1064" i="1"/>
  <c r="S3776" i="1"/>
  <c r="S3403" i="1"/>
  <c r="S271" i="1"/>
  <c r="S4052" i="1"/>
  <c r="S2920" i="1"/>
  <c r="S1623" i="1"/>
  <c r="S2615" i="1"/>
  <c r="S3179" i="1"/>
  <c r="S2765" i="1"/>
  <c r="S2402" i="1"/>
  <c r="S1336" i="1"/>
  <c r="S3101" i="1"/>
  <c r="S3107" i="1"/>
  <c r="S3002" i="1"/>
  <c r="S3515" i="1"/>
  <c r="S1758" i="1"/>
  <c r="S2357" i="1"/>
  <c r="S1058" i="1"/>
  <c r="S1690" i="1"/>
  <c r="S272" i="1"/>
  <c r="S1426" i="1"/>
  <c r="S273" i="1"/>
  <c r="S274" i="1"/>
  <c r="S967" i="1"/>
  <c r="S275" i="1"/>
  <c r="S1388" i="1"/>
  <c r="S3013" i="1"/>
  <c r="S3040" i="1"/>
  <c r="S3125" i="1"/>
  <c r="S1873" i="1"/>
  <c r="S1987" i="1"/>
  <c r="S2862" i="1"/>
  <c r="S1107" i="1"/>
  <c r="S2023" i="1"/>
  <c r="S1240" i="1"/>
  <c r="S1644" i="1"/>
  <c r="S276" i="1"/>
  <c r="S1445" i="1"/>
  <c r="S1070" i="1"/>
  <c r="S277" i="1"/>
  <c r="S3621" i="1"/>
  <c r="S594" i="1"/>
  <c r="S1988" i="1"/>
  <c r="S2202" i="1"/>
  <c r="S278" i="1"/>
  <c r="S1120" i="1"/>
  <c r="S1637" i="1"/>
  <c r="S1731" i="1"/>
  <c r="S4064" i="1"/>
  <c r="S279" i="1"/>
  <c r="S3462" i="1"/>
  <c r="S477" i="1"/>
  <c r="S1164" i="1"/>
  <c r="S1989" i="1"/>
  <c r="S1657" i="1"/>
  <c r="S832" i="1"/>
  <c r="S280" i="1"/>
  <c r="S2572" i="1"/>
  <c r="S1407" i="1"/>
  <c r="S1072" i="1"/>
  <c r="S2895" i="1"/>
  <c r="S3463" i="1"/>
  <c r="S281" i="1"/>
  <c r="S1880" i="1"/>
  <c r="S2649" i="1"/>
  <c r="S282" i="1"/>
  <c r="S3577" i="1"/>
  <c r="S3749" i="1"/>
  <c r="S2990" i="1"/>
  <c r="S2441" i="1"/>
  <c r="S283" i="1"/>
  <c r="S2475" i="1"/>
  <c r="S3967" i="1"/>
  <c r="S3833" i="1"/>
  <c r="S1592" i="1"/>
  <c r="S4096" i="1"/>
  <c r="S738" i="1"/>
  <c r="S2484" i="1"/>
  <c r="S284" i="1"/>
  <c r="S1990" i="1"/>
  <c r="S2751" i="1"/>
  <c r="S2348" i="1"/>
  <c r="S1437" i="1"/>
  <c r="S285" i="1"/>
  <c r="S1278" i="1"/>
  <c r="S629" i="1"/>
  <c r="S2540" i="1"/>
  <c r="S510" i="1"/>
  <c r="S2088" i="1"/>
  <c r="S931" i="1"/>
  <c r="S286" i="1"/>
  <c r="S4002" i="1"/>
  <c r="S2886" i="1"/>
  <c r="S287" i="1"/>
  <c r="S1864" i="1"/>
  <c r="S2653" i="1"/>
  <c r="S1246" i="1"/>
  <c r="S1498" i="1"/>
  <c r="S1327" i="1"/>
  <c r="S2554" i="1"/>
  <c r="S3873" i="1"/>
  <c r="S2783" i="1"/>
  <c r="S1605" i="1"/>
  <c r="S2089" i="1"/>
  <c r="S767" i="1"/>
  <c r="S2371" i="1"/>
  <c r="S1714" i="1"/>
  <c r="S1044" i="1"/>
  <c r="S288" i="1"/>
  <c r="S3952" i="1"/>
  <c r="S3884" i="1"/>
  <c r="S4028" i="1"/>
  <c r="S800" i="1"/>
  <c r="S1311" i="1"/>
  <c r="S893" i="1"/>
  <c r="S3328" i="1"/>
  <c r="S3544" i="1"/>
  <c r="S3685" i="1"/>
  <c r="S3805" i="1"/>
  <c r="S289" i="1"/>
  <c r="S2727" i="1"/>
  <c r="S837" i="1"/>
  <c r="S3386" i="1"/>
  <c r="S3344" i="1"/>
  <c r="S2359" i="1"/>
  <c r="S290" i="1"/>
  <c r="S2379" i="1"/>
  <c r="S779" i="1"/>
  <c r="S651" i="1"/>
  <c r="S1363" i="1"/>
  <c r="S2194" i="1"/>
  <c r="S2546" i="1"/>
  <c r="S291" i="1"/>
  <c r="S2718" i="1"/>
  <c r="S1741" i="1"/>
  <c r="S292" i="1"/>
  <c r="S1668" i="1"/>
  <c r="S1754" i="1"/>
  <c r="S3530" i="1"/>
  <c r="S3864" i="1"/>
  <c r="S1096" i="1"/>
  <c r="S1295" i="1"/>
  <c r="S3943" i="1"/>
  <c r="S1306" i="1"/>
  <c r="S3797" i="1"/>
  <c r="S739" i="1"/>
  <c r="S883" i="1"/>
  <c r="S606" i="1"/>
  <c r="S293" i="1"/>
  <c r="S3454" i="1"/>
  <c r="S294" i="1"/>
  <c r="S726" i="1"/>
  <c r="S1010" i="1"/>
  <c r="S3954" i="1"/>
  <c r="S2583" i="1"/>
  <c r="S295" i="1"/>
  <c r="S2351" i="1"/>
  <c r="S1108" i="1"/>
  <c r="S1477" i="1"/>
  <c r="S296" i="1"/>
  <c r="S1991" i="1"/>
  <c r="S542" i="1"/>
  <c r="S676" i="1"/>
  <c r="S1147" i="1"/>
  <c r="S1410" i="1"/>
  <c r="S3524" i="1"/>
  <c r="S297" i="1"/>
  <c r="S1481" i="1"/>
  <c r="S3369" i="1"/>
  <c r="S4077" i="1"/>
  <c r="S2817" i="1"/>
  <c r="S298" i="1"/>
  <c r="S1712" i="1"/>
  <c r="S3830" i="1"/>
  <c r="S1628" i="1"/>
  <c r="S1503" i="1"/>
  <c r="S3017" i="1"/>
  <c r="S299" i="1"/>
  <c r="S932" i="1"/>
  <c r="S1696" i="1"/>
  <c r="S2394" i="1"/>
  <c r="S300" i="1"/>
  <c r="S1037" i="1"/>
  <c r="S842" i="1"/>
  <c r="S3539" i="1"/>
  <c r="S3279" i="1"/>
  <c r="S301" i="1"/>
  <c r="S2933" i="1"/>
  <c r="S707" i="1"/>
  <c r="S2955" i="1"/>
  <c r="S2216" i="1"/>
  <c r="S3052" i="1"/>
  <c r="S3709" i="1"/>
  <c r="S3338" i="1"/>
  <c r="S302" i="1"/>
  <c r="S3601" i="1"/>
  <c r="S3965" i="1"/>
  <c r="S1992" i="1"/>
  <c r="S3011" i="1"/>
  <c r="S303" i="1"/>
  <c r="S3158" i="1"/>
  <c r="S304" i="1"/>
  <c r="S2290" i="1"/>
  <c r="S1000" i="1"/>
  <c r="S536" i="1"/>
  <c r="S305" i="1"/>
  <c r="S1850" i="1"/>
  <c r="S519" i="1"/>
  <c r="S1413" i="1"/>
  <c r="S3223" i="1"/>
  <c r="S3616" i="1"/>
  <c r="S306" i="1"/>
  <c r="S307" i="1"/>
  <c r="S308" i="1"/>
  <c r="S4056" i="1"/>
  <c r="S3626" i="1"/>
  <c r="S597" i="1"/>
  <c r="S1993" i="1"/>
  <c r="S1862" i="1"/>
  <c r="S2129" i="1"/>
  <c r="S2896" i="1"/>
  <c r="S1835" i="1"/>
  <c r="S1543" i="1"/>
  <c r="S1495" i="1"/>
  <c r="S2913" i="1"/>
  <c r="S1584" i="1"/>
  <c r="S543" i="1"/>
  <c r="S1192" i="1"/>
  <c r="S1228" i="1"/>
  <c r="S1612" i="1"/>
  <c r="S309" i="1"/>
  <c r="S310" i="1"/>
  <c r="S2604" i="1"/>
  <c r="S2964" i="1"/>
  <c r="S507" i="1"/>
  <c r="S2339" i="1"/>
  <c r="S1702" i="1"/>
  <c r="S2991" i="1"/>
  <c r="S1504" i="1"/>
  <c r="S850" i="1"/>
  <c r="S1499" i="1"/>
  <c r="S2850" i="1"/>
  <c r="S311" i="1"/>
  <c r="S2237" i="1"/>
  <c r="S1558" i="1"/>
  <c r="S3826" i="1"/>
  <c r="S677" i="1"/>
  <c r="S312" i="1"/>
  <c r="S3572" i="1"/>
  <c r="S1109" i="1"/>
  <c r="S686" i="1"/>
  <c r="S1994" i="1"/>
  <c r="S4043" i="1"/>
  <c r="S2624" i="1"/>
  <c r="S2494" i="1"/>
  <c r="S457" i="1"/>
  <c r="S1454" i="1"/>
  <c r="S693" i="1"/>
  <c r="S1911" i="1"/>
  <c r="S654" i="1"/>
  <c r="S1379" i="1"/>
  <c r="S3418" i="1"/>
  <c r="S3020" i="1"/>
  <c r="S4012" i="1"/>
  <c r="S2594" i="1"/>
  <c r="S418" i="1"/>
  <c r="S1259" i="1"/>
  <c r="S2078" i="1"/>
  <c r="S1736" i="1"/>
  <c r="S753" i="1"/>
  <c r="S989" i="1"/>
  <c r="S871" i="1"/>
  <c r="S3947" i="1"/>
  <c r="S1533" i="1"/>
  <c r="S1746" i="1"/>
  <c r="S977" i="1"/>
  <c r="S1866" i="1"/>
  <c r="S678" i="1"/>
  <c r="S3751" i="1"/>
  <c r="S3551" i="1"/>
  <c r="S3867" i="1"/>
  <c r="S711" i="1"/>
  <c r="S584" i="1"/>
  <c r="S313" i="1"/>
  <c r="S544" i="1"/>
  <c r="S422" i="1"/>
  <c r="S1260" i="1"/>
  <c r="S314" i="1"/>
  <c r="S2217" i="1"/>
  <c r="S984" i="1"/>
  <c r="S3569" i="1"/>
  <c r="S1217" i="1"/>
  <c r="S2956" i="1"/>
  <c r="S1800" i="1"/>
  <c r="S3078" i="1"/>
  <c r="S2403" i="1"/>
  <c r="S1727" i="1"/>
  <c r="S3666" i="1"/>
  <c r="S1597" i="1"/>
  <c r="S2120" i="1"/>
  <c r="S1590" i="1"/>
  <c r="S1995" i="1"/>
  <c r="S2321" i="1"/>
  <c r="S315" i="1"/>
  <c r="S856" i="1"/>
  <c r="S623" i="1"/>
  <c r="S2712" i="1"/>
  <c r="S316" i="1"/>
  <c r="S1549" i="1"/>
  <c r="S740" i="1"/>
  <c r="S908" i="1"/>
  <c r="S1463" i="1"/>
  <c r="S590" i="1"/>
  <c r="S1430" i="1"/>
  <c r="S1209" i="1"/>
  <c r="S4079" i="1"/>
  <c r="S4068" i="1"/>
  <c r="S1469" i="1"/>
  <c r="S447" i="1"/>
  <c r="S3781" i="1"/>
  <c r="S1031" i="1"/>
  <c r="S475" i="1"/>
  <c r="S3662" i="1"/>
  <c r="S3598" i="1"/>
  <c r="S555" i="1"/>
  <c r="S624" i="1"/>
  <c r="S1185" i="1"/>
  <c r="S508" i="1"/>
  <c r="S3458" i="1"/>
  <c r="S2682" i="1"/>
  <c r="S2244" i="1"/>
  <c r="S463" i="1"/>
  <c r="S2650" i="1"/>
  <c r="S3720" i="1"/>
  <c r="S1883" i="1"/>
  <c r="S2417" i="1"/>
  <c r="S2761" i="1"/>
  <c r="S2813" i="1"/>
  <c r="S3632" i="1"/>
  <c r="S2884" i="1"/>
  <c r="S3117" i="1"/>
  <c r="S2827" i="1"/>
  <c r="S2499" i="1"/>
  <c r="S812" i="1"/>
  <c r="S426" i="1"/>
  <c r="S3828" i="1"/>
  <c r="S470" i="1"/>
  <c r="S2362" i="1"/>
  <c r="S3126" i="1"/>
  <c r="S2367" i="1"/>
  <c r="S3704" i="1"/>
  <c r="S607" i="1"/>
  <c r="S317" i="1"/>
  <c r="S3839" i="1"/>
  <c r="S817" i="1"/>
  <c r="S1328" i="1"/>
  <c r="S2269" i="1"/>
  <c r="S2528" i="1"/>
  <c r="S4057" i="1"/>
  <c r="S1215" i="1"/>
  <c r="S4110" i="1"/>
  <c r="S1396" i="1"/>
  <c r="S1598" i="1"/>
  <c r="S2378" i="1"/>
  <c r="S632" i="1"/>
  <c r="S772" i="1"/>
  <c r="S1557" i="1"/>
  <c r="S3683" i="1"/>
  <c r="S2022" i="1"/>
  <c r="S2555" i="1"/>
  <c r="S2541" i="1"/>
  <c r="S1084" i="1"/>
  <c r="S1996" i="1"/>
  <c r="S3103" i="1"/>
  <c r="S1110" i="1"/>
  <c r="S3180" i="1"/>
  <c r="S3959" i="1"/>
  <c r="S318" i="1"/>
  <c r="S1566" i="1"/>
  <c r="S1231" i="1"/>
  <c r="S3512" i="1"/>
  <c r="S533" i="1"/>
  <c r="S4014" i="1"/>
  <c r="S319" i="1"/>
  <c r="S1708" i="1"/>
  <c r="S3796" i="1"/>
  <c r="S3969" i="1"/>
  <c r="S1997" i="1"/>
  <c r="S3379" i="1"/>
  <c r="S905" i="1"/>
  <c r="S2725" i="1"/>
  <c r="S1136" i="1"/>
  <c r="S3373" i="1"/>
  <c r="S3427" i="1"/>
  <c r="S320" i="1"/>
  <c r="S3579" i="1"/>
  <c r="S1809" i="1"/>
  <c r="S830" i="1"/>
  <c r="S2525" i="1"/>
  <c r="S321" i="1"/>
  <c r="S2526" i="1"/>
  <c r="S2983" i="1"/>
  <c r="S639" i="1"/>
  <c r="S1478" i="1"/>
  <c r="S1998" i="1"/>
  <c r="S3384" i="1"/>
  <c r="S1567" i="1"/>
  <c r="S3782" i="1"/>
  <c r="S3430" i="1"/>
  <c r="S3321" i="1"/>
  <c r="S1510" i="1"/>
  <c r="S322" i="1"/>
  <c r="S608" i="1"/>
  <c r="S1999" i="1"/>
  <c r="S890" i="1"/>
  <c r="S1131" i="1"/>
  <c r="S3466" i="1"/>
  <c r="S2032" i="1"/>
  <c r="S2863" i="1"/>
  <c r="S3005" i="1"/>
  <c r="S615" i="1"/>
  <c r="S489" i="1"/>
  <c r="S3738" i="1"/>
  <c r="S3393" i="1"/>
  <c r="S3891" i="1"/>
  <c r="S3016" i="1"/>
  <c r="S579" i="1"/>
  <c r="S2000" i="1"/>
  <c r="S2876" i="1"/>
  <c r="S2852" i="1"/>
  <c r="S1490" i="1"/>
  <c r="S3862" i="1"/>
  <c r="S3419" i="1"/>
  <c r="S3822" i="1"/>
  <c r="S1768" i="1"/>
  <c r="S323" i="1"/>
  <c r="S1819" i="1"/>
  <c r="S324" i="1"/>
  <c r="S4050" i="1"/>
  <c r="S3734" i="1"/>
  <c r="S1571" i="1"/>
  <c r="S3941" i="1"/>
  <c r="S2670" i="1"/>
  <c r="S2001" i="1"/>
  <c r="S3953" i="1"/>
  <c r="S2833" i="1"/>
  <c r="S933" i="1"/>
  <c r="S1793" i="1"/>
  <c r="S660" i="1"/>
  <c r="S903" i="1"/>
  <c r="S325" i="1"/>
  <c r="S3701" i="1"/>
  <c r="S988" i="1"/>
  <c r="S1376" i="1"/>
  <c r="S3997" i="1"/>
  <c r="S3663" i="1"/>
  <c r="S1148" i="1"/>
  <c r="S3269" i="1"/>
  <c r="S2332" i="1"/>
  <c r="S3068" i="1"/>
  <c r="S2591" i="1"/>
  <c r="S2625" i="1"/>
  <c r="S2412" i="1"/>
  <c r="S3046" i="1"/>
  <c r="S2952" i="1"/>
  <c r="S2092" i="1"/>
  <c r="S4004" i="1"/>
  <c r="S2077" i="1"/>
  <c r="S427" i="1"/>
  <c r="S3767" i="1"/>
  <c r="S2026" i="1"/>
  <c r="S4095" i="1"/>
  <c r="S326" i="1"/>
  <c r="S2658" i="1"/>
  <c r="S1745" i="1"/>
  <c r="S2906" i="1"/>
  <c r="S327" i="1"/>
  <c r="S328" i="1"/>
  <c r="S3630" i="1"/>
  <c r="S2606" i="1"/>
  <c r="S3992" i="1"/>
  <c r="S415" i="1"/>
  <c r="S416" i="1"/>
  <c r="S2501" i="1"/>
  <c r="S3493" i="1"/>
  <c r="S609" i="1"/>
  <c r="S2395" i="1"/>
  <c r="S1554" i="1"/>
  <c r="S534" i="1"/>
  <c r="S2691" i="1"/>
  <c r="S2443" i="1"/>
  <c r="S414" i="1"/>
  <c r="S467" i="1"/>
  <c r="S2931" i="1"/>
  <c r="S1397" i="1"/>
  <c r="S2875" i="1"/>
  <c r="S2390" i="1"/>
  <c r="S2002" i="1"/>
  <c r="S2970" i="1"/>
  <c r="S630" i="1"/>
  <c r="S786" i="1"/>
  <c r="S3968" i="1"/>
  <c r="S2235" i="1"/>
  <c r="S329" i="1"/>
  <c r="S1299" i="1"/>
  <c r="S3244" i="1"/>
  <c r="S1908" i="1"/>
  <c r="S934" i="1"/>
  <c r="S330" i="1"/>
  <c r="S2828" i="1"/>
  <c r="S3406" i="1"/>
  <c r="S3813" i="1"/>
  <c r="S1493" i="1"/>
  <c r="S3332" i="1"/>
  <c r="S2065" i="1"/>
  <c r="S2820" i="1"/>
  <c r="S3984" i="1"/>
  <c r="S2785" i="1"/>
  <c r="S3109" i="1"/>
  <c r="S685" i="1"/>
  <c r="S1113" i="1"/>
  <c r="S657" i="1"/>
  <c r="S585" i="1"/>
  <c r="S2738" i="1"/>
  <c r="S1607" i="1"/>
  <c r="S3657" i="1"/>
  <c r="S1691" i="1"/>
  <c r="S3590" i="1"/>
  <c r="S2060" i="1"/>
  <c r="S2034" i="1"/>
  <c r="S3640" i="1"/>
  <c r="S331" i="1"/>
  <c r="S596" i="1"/>
  <c r="S652" i="1"/>
  <c r="S705" i="1"/>
  <c r="S2744" i="1"/>
  <c r="S494" i="1"/>
  <c r="S3404" i="1"/>
  <c r="S679" i="1"/>
  <c r="S2003" i="1"/>
  <c r="S1197" i="1"/>
  <c r="S332" i="1"/>
  <c r="S1852" i="1"/>
  <c r="S1425" i="1"/>
  <c r="S3814" i="1"/>
  <c r="S333" i="1"/>
  <c r="S3511" i="1"/>
  <c r="S1449" i="1"/>
  <c r="S334" i="1"/>
  <c r="S2860" i="1"/>
  <c r="S458" i="1"/>
  <c r="S2981" i="1"/>
  <c r="S610" i="1"/>
  <c r="S3906" i="1"/>
  <c r="S521" i="1"/>
  <c r="S3460" i="1"/>
  <c r="S993" i="1"/>
  <c r="S2380" i="1"/>
  <c r="S2004" i="1"/>
  <c r="S3563" i="1"/>
  <c r="S4001" i="1"/>
  <c r="S3555" i="1"/>
  <c r="S335" i="1"/>
  <c r="S3587" i="1"/>
  <c r="S2570" i="1"/>
  <c r="S2866" i="1"/>
  <c r="S3545" i="1"/>
  <c r="S2973" i="1"/>
  <c r="S741" i="1"/>
  <c r="S2723" i="1"/>
  <c r="S1733" i="1"/>
  <c r="S2867" i="1"/>
  <c r="S495" i="1"/>
  <c r="S336" i="1"/>
  <c r="S3112" i="1"/>
  <c r="S3277" i="1"/>
  <c r="S2373" i="1"/>
  <c r="S1782" i="1"/>
  <c r="S337" i="1"/>
  <c r="S2276" i="1"/>
  <c r="S2423" i="1"/>
  <c r="S617" i="1"/>
  <c r="S1149" i="1"/>
  <c r="S874" i="1"/>
  <c r="S2298" i="1"/>
  <c r="S1789" i="1"/>
  <c r="S2787" i="1"/>
  <c r="S2050" i="1"/>
  <c r="S2853" i="1"/>
  <c r="S4074" i="1"/>
  <c r="S338" i="1"/>
  <c r="S339" i="1"/>
  <c r="S2753" i="1"/>
  <c r="S340" i="1"/>
  <c r="S2703" i="1"/>
  <c r="S3971" i="1"/>
  <c r="S1133" i="1"/>
  <c r="S2942" i="1"/>
  <c r="S2208" i="1"/>
  <c r="S341" i="1"/>
  <c r="S3801" i="1"/>
  <c r="S3371" i="1"/>
  <c r="S3476" i="1"/>
  <c r="S3760" i="1"/>
  <c r="S342" i="1"/>
  <c r="S2005" i="1"/>
  <c r="S343" i="1"/>
  <c r="S3935" i="1"/>
  <c r="S3686" i="1"/>
  <c r="S344" i="1"/>
  <c r="S2186" i="1"/>
  <c r="S2456" i="1"/>
  <c r="S3100" i="1"/>
  <c r="S2899" i="1"/>
  <c r="S769" i="1"/>
  <c r="S640" i="1"/>
  <c r="S2006" i="1"/>
  <c r="S2786" i="1"/>
  <c r="S2731" i="1"/>
  <c r="S2007" i="1"/>
  <c r="S3174" i="1"/>
  <c r="S1476" i="1"/>
  <c r="S1017" i="1"/>
  <c r="S345" i="1"/>
  <c r="S1479" i="1"/>
  <c r="S1710" i="1"/>
  <c r="S1291" i="1"/>
  <c r="S1487" i="1"/>
  <c r="S1323" i="1"/>
  <c r="S653" i="1"/>
  <c r="S4063" i="1"/>
  <c r="S2008" i="1"/>
  <c r="S1913" i="1"/>
  <c r="S2072" i="1"/>
  <c r="S2195" i="1"/>
  <c r="S2278" i="1"/>
  <c r="S2851" i="1"/>
  <c r="S1820" i="1"/>
  <c r="S3008" i="1"/>
  <c r="S3731" i="1"/>
  <c r="S346" i="1"/>
  <c r="S611" i="1"/>
  <c r="S2408" i="1"/>
  <c r="S3329" i="1"/>
  <c r="S3408" i="1"/>
  <c r="S428" i="1"/>
  <c r="S1670" i="1"/>
  <c r="S3994" i="1"/>
  <c r="S1130" i="1"/>
  <c r="S1112" i="1"/>
  <c r="S490" i="1"/>
  <c r="S708" i="1"/>
  <c r="S2810" i="1"/>
  <c r="S3723" i="1"/>
  <c r="S3445" i="1"/>
  <c r="S347" i="1"/>
  <c r="S4019" i="1"/>
  <c r="S2466" i="1"/>
  <c r="S1293" i="1"/>
  <c r="S2790" i="1"/>
  <c r="S1640" i="1"/>
  <c r="S1795" i="1"/>
  <c r="S730" i="1"/>
  <c r="S1099" i="1"/>
  <c r="S1489" i="1"/>
  <c r="S429" i="1"/>
  <c r="S1863" i="1"/>
  <c r="S1828" i="1"/>
  <c r="S1601" i="1"/>
  <c r="S968" i="1"/>
  <c r="S2224" i="1"/>
  <c r="S2135" i="1"/>
  <c r="S1887" i="1"/>
  <c r="S1497" i="1"/>
  <c r="S2917" i="1"/>
  <c r="S348" i="1"/>
  <c r="S1624" i="1"/>
  <c r="S942" i="1"/>
  <c r="S488" i="1"/>
  <c r="S4047" i="1"/>
  <c r="S517" i="1"/>
  <c r="S1650" i="1"/>
  <c r="S3773" i="1"/>
  <c r="S1897" i="1"/>
  <c r="S1467" i="1"/>
  <c r="S2894" i="1"/>
  <c r="S3129" i="1"/>
  <c r="S1915" i="1"/>
  <c r="S3378" i="1"/>
  <c r="S1221" i="1"/>
  <c r="S1917" i="1"/>
  <c r="S885" i="1"/>
  <c r="S2542" i="1"/>
  <c r="S349" i="1"/>
  <c r="S3995" i="1"/>
  <c r="S801" i="1"/>
  <c r="S1156" i="1"/>
  <c r="S509" i="1"/>
  <c r="S547" i="1"/>
  <c r="S2404" i="1"/>
  <c r="S3118" i="1"/>
  <c r="S350" i="1"/>
  <c r="S2381" i="1"/>
  <c r="S2262" i="1"/>
  <c r="S814" i="1"/>
  <c r="S3667" i="1"/>
  <c r="S1421" i="1"/>
  <c r="S1539" i="1"/>
  <c r="S1212" i="1"/>
  <c r="S1599" i="1"/>
  <c r="S351" i="1"/>
  <c r="S3222" i="1"/>
  <c r="S910" i="1"/>
  <c r="S2196" i="1"/>
  <c r="S3930" i="1"/>
  <c r="S1296" i="1"/>
  <c r="S1704" i="1"/>
  <c r="S3913" i="1"/>
  <c r="S1674" i="1"/>
  <c r="S854" i="1"/>
  <c r="S3832" i="1"/>
  <c r="S843" i="1"/>
  <c r="S1003" i="1"/>
  <c r="S3561" i="1"/>
  <c r="S352" i="1"/>
  <c r="S2485" i="1"/>
  <c r="S1635" i="1"/>
  <c r="S2794" i="1"/>
  <c r="S2305" i="1"/>
  <c r="S1060" i="1"/>
  <c r="S1618" i="1"/>
  <c r="S3401" i="1"/>
  <c r="S2567" i="1"/>
  <c r="S2921" i="1"/>
  <c r="S2391" i="1"/>
  <c r="S353" i="1"/>
  <c r="S593" i="1"/>
  <c r="S433" i="1"/>
  <c r="S354" i="1"/>
  <c r="S3477" i="1"/>
  <c r="S710" i="1"/>
  <c r="S3482" i="1"/>
  <c r="S3340" i="1"/>
  <c r="S743" i="1"/>
  <c r="S3527" i="1"/>
  <c r="S2142" i="1"/>
  <c r="S2829" i="1"/>
  <c r="S2374" i="1"/>
  <c r="S3871" i="1"/>
  <c r="S2655" i="1"/>
  <c r="S2152" i="1"/>
  <c r="S3670" i="1"/>
  <c r="S355" i="1"/>
  <c r="S1160" i="1"/>
  <c r="S1582" i="1"/>
  <c r="S3036" i="1"/>
  <c r="S1853" i="1"/>
  <c r="S706" i="1"/>
  <c r="S3475" i="1"/>
  <c r="S4061" i="1"/>
  <c r="S2597" i="1"/>
  <c r="S356" i="1"/>
  <c r="S3940" i="1"/>
  <c r="S3956" i="1"/>
  <c r="S838" i="1"/>
  <c r="S3811" i="1"/>
  <c r="S806" i="1"/>
  <c r="S1261" i="1"/>
  <c r="S3021" i="1"/>
  <c r="S3923" i="1"/>
  <c r="S1440" i="1"/>
  <c r="S2106" i="1"/>
  <c r="S2245" i="1"/>
  <c r="S4103" i="1"/>
  <c r="S3958" i="1"/>
  <c r="S430" i="1"/>
  <c r="S3336" i="1"/>
  <c r="S3634" i="1"/>
  <c r="S3453" i="1"/>
  <c r="S3478" i="1"/>
  <c r="S1541" i="1"/>
  <c r="S3763" i="1"/>
  <c r="S1500" i="1"/>
  <c r="S612" i="1"/>
  <c r="S2306" i="1"/>
  <c r="S1210" i="1"/>
  <c r="S2692" i="1"/>
  <c r="S3455" i="1"/>
  <c r="S991" i="1"/>
  <c r="S3645" i="1"/>
  <c r="S3863" i="1"/>
  <c r="S3794" i="1"/>
  <c r="S1284" i="1"/>
  <c r="S3996" i="1"/>
  <c r="S1371" i="1"/>
  <c r="S2366" i="1"/>
  <c r="S1534" i="1"/>
  <c r="S3288" i="1"/>
  <c r="S3599" i="1"/>
  <c r="S2369" i="1"/>
  <c r="S1787" i="1"/>
  <c r="S2612" i="1"/>
  <c r="S1713" i="1"/>
  <c r="S2091" i="1"/>
  <c r="S3446" i="1"/>
  <c r="S3932" i="1"/>
  <c r="S2684" i="1"/>
  <c r="S1011" i="1"/>
  <c r="S2101" i="1"/>
  <c r="S723" i="1"/>
  <c r="S2175" i="1"/>
  <c r="S1342" i="1"/>
  <c r="S2428" i="1"/>
  <c r="S2178" i="1"/>
  <c r="S357" i="1"/>
  <c r="S2789" i="1"/>
  <c r="S2061" i="1"/>
  <c r="S358" i="1"/>
  <c r="S802" i="1"/>
  <c r="S4108" i="1"/>
  <c r="S359" i="1"/>
  <c r="S1225" i="1"/>
  <c r="S1765" i="1"/>
  <c r="S951" i="1"/>
  <c r="S955" i="1"/>
  <c r="S2939" i="1"/>
  <c r="S360" i="1"/>
  <c r="S361" i="1"/>
  <c r="S1642" i="1"/>
  <c r="S575" i="1"/>
  <c r="S1532" i="1"/>
  <c r="S2009" i="1"/>
  <c r="S3389" i="1"/>
  <c r="S661" i="1"/>
  <c r="S3281" i="1"/>
  <c r="S773" i="1"/>
  <c r="S1569" i="1"/>
  <c r="S2915" i="1"/>
  <c r="S3437" i="1"/>
  <c r="S2312" i="1"/>
  <c r="S3248" i="1"/>
  <c r="S2392" i="1"/>
  <c r="S1475" i="1"/>
  <c r="S1047" i="1"/>
  <c r="S362" i="1"/>
  <c r="S3121" i="1"/>
  <c r="S3356" i="1"/>
  <c r="S4005" i="1"/>
  <c r="S482" i="1"/>
  <c r="S1290" i="1"/>
  <c r="S363" i="1"/>
  <c r="S2784" i="1"/>
  <c r="S1672" i="1"/>
  <c r="S1805" i="1"/>
  <c r="S1080" i="1"/>
  <c r="S1082" i="1"/>
  <c r="S1365" i="1"/>
  <c r="S364" i="1"/>
  <c r="S3309" i="1"/>
  <c r="S616" i="1"/>
  <c r="S1292" i="1"/>
  <c r="S4044" i="1"/>
  <c r="S531" i="1"/>
  <c r="S2902" i="1"/>
  <c r="S3283" i="1"/>
  <c r="S996" i="1"/>
  <c r="S3388" i="1"/>
  <c r="S3079" i="1"/>
  <c r="S2433" i="1"/>
  <c r="S1555" i="1"/>
  <c r="S2696" i="1"/>
  <c r="S365" i="1"/>
  <c r="S2316" i="1"/>
  <c r="S1302" i="1"/>
  <c r="S2918" i="1"/>
  <c r="S2702" i="1"/>
  <c r="S366" i="1"/>
  <c r="S367" i="1"/>
  <c r="S1901" i="1"/>
  <c r="S3874" i="1"/>
  <c r="S1181" i="1"/>
  <c r="S3960" i="1"/>
  <c r="S1671" i="1"/>
  <c r="S497" i="1"/>
  <c r="S487" i="1"/>
  <c r="S2291" i="1"/>
  <c r="S3042" i="1"/>
  <c r="S1815" i="1"/>
  <c r="S2864" i="1"/>
  <c r="S1515" i="1"/>
  <c r="S1559" i="1"/>
  <c r="S443" i="1"/>
  <c r="S1373" i="1"/>
  <c r="S368" i="1"/>
  <c r="S1090" i="1"/>
  <c r="S1448" i="1"/>
  <c r="S742" i="1"/>
  <c r="S1332" i="1"/>
  <c r="S2579" i="1"/>
  <c r="S369" i="1"/>
  <c r="S1459" i="1"/>
  <c r="S1606" i="1"/>
  <c r="S2479" i="1"/>
  <c r="S864" i="1"/>
  <c r="S3753" i="1"/>
  <c r="S2951" i="1"/>
  <c r="S370" i="1"/>
  <c r="S1399" i="1"/>
  <c r="S2136" i="1"/>
  <c r="S3473" i="1"/>
  <c r="S4115" i="1"/>
  <c r="S3942" i="1"/>
  <c r="S1087" i="1"/>
  <c r="S1784" i="1"/>
  <c r="S2010" i="1"/>
  <c r="S911" i="1"/>
  <c r="S3170" i="1"/>
  <c r="S371" i="1"/>
  <c r="S3835" i="1"/>
  <c r="S3006" i="1"/>
  <c r="S3729" i="1"/>
  <c r="S4018" i="1"/>
  <c r="S3056" i="1"/>
  <c r="S1357" i="1"/>
  <c r="S953" i="1"/>
  <c r="S3540" i="1"/>
  <c r="S571" i="1"/>
  <c r="S372" i="1"/>
  <c r="S855" i="1"/>
  <c r="S2978" i="1"/>
  <c r="S2157" i="1"/>
  <c r="S1043" i="1"/>
  <c r="S3727" i="1"/>
  <c r="S2641" i="1"/>
  <c r="S959" i="1"/>
  <c r="S1588" i="1"/>
  <c r="S2819" i="1"/>
  <c r="S916" i="1"/>
  <c r="S2323" i="1"/>
  <c r="S2617" i="1"/>
  <c r="S4032" i="1"/>
  <c r="S3897" i="1"/>
  <c r="S965" i="1"/>
  <c r="S545" i="1"/>
  <c r="S1622" i="1"/>
  <c r="S3087" i="1"/>
  <c r="S3583" i="1"/>
  <c r="S1408" i="1"/>
  <c r="S3924" i="1"/>
  <c r="S419" i="1"/>
  <c r="S496" i="1"/>
  <c r="S2671" i="1"/>
  <c r="S3307" i="1"/>
  <c r="S901" i="1"/>
  <c r="S1241" i="1"/>
  <c r="S3037" i="1"/>
  <c r="S2590" i="1"/>
  <c r="S3474" i="1"/>
  <c r="S1207" i="1"/>
  <c r="S524" i="1"/>
  <c r="S1280" i="1"/>
  <c r="S3156" i="1"/>
  <c r="S556" i="1"/>
  <c r="S3655" i="1"/>
  <c r="S438" i="1"/>
  <c r="S3888" i="1"/>
  <c r="S807" i="1"/>
  <c r="S2414" i="1"/>
  <c r="S4083" i="1"/>
  <c r="S1871" i="1"/>
  <c r="S3025" i="1"/>
  <c r="S3821" i="1"/>
  <c r="S3206" i="1"/>
  <c r="S2030" i="1"/>
  <c r="S4036" i="1"/>
  <c r="S1664" i="1"/>
  <c r="S1276" i="1"/>
  <c r="S1846" i="1"/>
  <c r="S2837" i="1"/>
  <c r="S1604" i="1"/>
  <c r="S2011" i="1"/>
  <c r="S1049" i="1"/>
  <c r="S1180" i="1"/>
  <c r="S1797" i="1"/>
  <c r="S784" i="1"/>
  <c r="S1759" i="1"/>
  <c r="S3057" i="1"/>
  <c r="S634" i="1"/>
  <c r="S4038" i="1"/>
  <c r="S613" i="1"/>
  <c r="S3157" i="1"/>
  <c r="S3903" i="1"/>
  <c r="S373" i="1"/>
  <c r="S3979" i="1"/>
  <c r="S3987" i="1"/>
  <c r="S3658" i="1"/>
  <c r="S1224" i="1"/>
  <c r="S1723" i="1"/>
  <c r="S3622" i="1"/>
  <c r="S374" i="1"/>
  <c r="S2012" i="1"/>
  <c r="S3762" i="1"/>
  <c r="S375" i="1"/>
  <c r="S376" i="1"/>
  <c r="S2946" i="1"/>
  <c r="S1395" i="1"/>
  <c r="S1434" i="1"/>
  <c r="S1734" i="1"/>
  <c r="S2013" i="1"/>
  <c r="S3554" i="1"/>
  <c r="S790" i="1"/>
  <c r="S377" i="1"/>
  <c r="S2493" i="1"/>
  <c r="S2110" i="1"/>
  <c r="S2440" i="1"/>
  <c r="S3094" i="1"/>
  <c r="S3086" i="1"/>
  <c r="S914" i="1"/>
  <c r="S4084" i="1"/>
  <c r="S3966" i="1"/>
  <c r="S3933" i="1"/>
  <c r="S2998" i="1"/>
  <c r="S378" i="1"/>
  <c r="S379" i="1"/>
  <c r="S380" i="1"/>
  <c r="S2648" i="1"/>
  <c r="S2014" i="1"/>
  <c r="S1187" i="1"/>
  <c r="S3573" i="1"/>
  <c r="S381" i="1"/>
  <c r="S2480" i="1"/>
  <c r="S1179" i="1"/>
  <c r="S1870" i="1"/>
  <c r="S3950" i="1"/>
  <c r="S1249" i="1"/>
  <c r="S4106" i="1"/>
  <c r="S382" i="1"/>
  <c r="S1345" i="1"/>
  <c r="S3963" i="1"/>
  <c r="S1325" i="1"/>
  <c r="S4051" i="1"/>
  <c r="S935" i="1"/>
  <c r="S1610" i="1"/>
  <c r="S2434" i="1"/>
  <c r="S3451" i="1"/>
  <c r="S2752" i="1"/>
  <c r="S1748" i="1"/>
  <c r="S1826" i="1"/>
  <c r="S2255" i="1"/>
  <c r="S3432" i="1"/>
  <c r="S383" i="1"/>
  <c r="S2767" i="1"/>
  <c r="S3986" i="1"/>
  <c r="S1896" i="1"/>
  <c r="S4088" i="1"/>
  <c r="S2015" i="1"/>
  <c r="S3198" i="1"/>
  <c r="S384" i="1"/>
  <c r="S3494" i="1"/>
  <c r="S1121" i="1"/>
  <c r="S3976" i="1"/>
  <c r="S2569" i="1"/>
  <c r="S831" i="1"/>
  <c r="S3330" i="1"/>
  <c r="S1744" i="1"/>
  <c r="S2543" i="1"/>
  <c r="S822" i="1"/>
  <c r="S1378" i="1"/>
  <c r="S3095" i="1"/>
  <c r="S1315" i="1"/>
  <c r="S2581" i="1"/>
  <c r="S3887" i="1"/>
  <c r="S1698" i="1"/>
  <c r="S981" i="1"/>
  <c r="S1910" i="1"/>
  <c r="S385" i="1"/>
  <c r="S1329" i="1"/>
  <c r="S386" i="1"/>
  <c r="S3208" i="1"/>
  <c r="S3736" i="1"/>
  <c r="S712" i="1"/>
  <c r="S2128" i="1"/>
  <c r="S2764" i="1"/>
  <c r="S1029" i="1"/>
  <c r="S1095" i="1"/>
  <c r="S387" i="1"/>
  <c r="S3492" i="1"/>
  <c r="S1905" i="1"/>
  <c r="S2626" i="1"/>
  <c r="S804" i="1"/>
  <c r="S2197" i="1"/>
  <c r="S2821" i="1"/>
  <c r="S1512" i="1"/>
  <c r="S1909" i="1"/>
  <c r="S388" i="1"/>
  <c r="S4109" i="1"/>
  <c r="S2159" i="1"/>
  <c r="S680" i="1"/>
  <c r="S1139" i="1"/>
  <c r="S389" i="1"/>
  <c r="S3548" i="1"/>
  <c r="S390" i="1"/>
  <c r="S3366" i="1"/>
  <c r="S1282" i="1"/>
  <c r="S4091" i="1"/>
  <c r="S2393" i="1"/>
  <c r="S3315" i="1"/>
  <c r="S391" i="1"/>
  <c r="S754" i="1"/>
  <c r="S2871" i="1"/>
  <c r="S392" i="1"/>
  <c r="S2336" i="1"/>
  <c r="S393" i="1"/>
  <c r="S1123" i="1"/>
  <c r="S4070" i="1"/>
  <c r="S3481" i="1"/>
  <c r="S818" i="1"/>
  <c r="S1218" i="1"/>
  <c r="S1581" i="1"/>
  <c r="S936" i="1"/>
  <c r="S444" i="1"/>
  <c r="S1223" i="1"/>
  <c r="S3015" i="1"/>
  <c r="S2523" i="1"/>
  <c r="S3779" i="1"/>
  <c r="S1881" i="1"/>
  <c r="S1281" i="1"/>
  <c r="S3364" i="1"/>
  <c r="S820" i="1"/>
  <c r="S2214" i="1"/>
  <c r="S3580" i="1"/>
  <c r="S2616" i="1"/>
  <c r="S920" i="1"/>
  <c r="S747" i="1"/>
  <c r="S1831" i="1"/>
  <c r="S3895" i="1"/>
  <c r="S4112" i="1"/>
  <c r="S4041" i="1"/>
  <c r="S394" i="1"/>
  <c r="S395" i="1"/>
  <c r="S1836" i="1"/>
  <c r="S396" i="1"/>
  <c r="S2469" i="1"/>
  <c r="S3155" i="1"/>
  <c r="S2662" i="1"/>
  <c r="S3934" i="1"/>
  <c r="S1860" i="1"/>
  <c r="S2544" i="1"/>
  <c r="S851" i="1"/>
  <c r="S2016" i="1"/>
  <c r="S2356" i="1"/>
  <c r="S1286" i="1"/>
  <c r="S3962" i="1"/>
  <c r="S2638" i="1"/>
  <c r="S756" i="1"/>
  <c r="S2676" i="1"/>
  <c r="S2095" i="1"/>
  <c r="S990" i="1"/>
  <c r="S3695" i="1"/>
  <c r="S3160" i="1"/>
  <c r="S1502" i="1"/>
  <c r="S4060" i="1"/>
  <c r="S1001" i="1"/>
  <c r="S1189" i="1"/>
  <c r="S2614" i="1"/>
  <c r="S1652" i="1"/>
  <c r="S897" i="1"/>
  <c r="S4045" i="1"/>
  <c r="S1837" i="1"/>
  <c r="S1086" i="1"/>
  <c r="S3305" i="1"/>
  <c r="S1861" i="1"/>
  <c r="S3972" i="1"/>
  <c r="S1810" i="1"/>
  <c r="S4071" i="1"/>
  <c r="S3250" i="1"/>
  <c r="S3343" i="1"/>
  <c r="S2124" i="1"/>
  <c r="S525" i="1"/>
  <c r="S2170" i="1"/>
  <c r="S1417" i="1"/>
  <c r="S2811" i="1"/>
  <c r="S865" i="1"/>
  <c r="S1101" i="1"/>
  <c r="S546" i="1"/>
  <c r="S1262" i="1"/>
  <c r="S906" i="1"/>
  <c r="S3517" i="1"/>
  <c r="S3879" i="1"/>
  <c r="S1591" i="1"/>
  <c r="S1816" i="1"/>
  <c r="S3680" i="1"/>
  <c r="S3650" i="1"/>
  <c r="S2711" i="1"/>
  <c r="S1334" i="1"/>
  <c r="S397" i="1"/>
  <c r="S1472" i="1"/>
  <c r="S2732" i="1"/>
  <c r="S2353" i="1"/>
  <c r="S2708" i="1"/>
  <c r="S398" i="1"/>
  <c r="S2693" i="1"/>
  <c r="S3819" i="1"/>
  <c r="S399" i="1"/>
  <c r="S400" i="1"/>
  <c r="S1688" i="1"/>
  <c r="S3721" i="1"/>
  <c r="S2507" i="1"/>
  <c r="S3231" i="1"/>
  <c r="S3023" i="1"/>
  <c r="S1450" i="1"/>
  <c r="S1519" i="1"/>
  <c r="S3230" i="1"/>
  <c r="S2635" i="1"/>
  <c r="S3319" i="1"/>
  <c r="S803" i="1"/>
  <c r="S3627" i="1"/>
  <c r="S1778" i="1"/>
  <c r="S3337" i="1"/>
  <c r="S3608" i="1"/>
  <c r="S2017" i="1"/>
  <c r="S3229" i="1"/>
  <c r="S4075" i="1"/>
  <c r="S789" i="1"/>
  <c r="S1050" i="1"/>
  <c r="S3615" i="1"/>
  <c r="S1638" i="1"/>
  <c r="S1849" i="1"/>
  <c r="S401" i="1"/>
  <c r="S3772" i="1"/>
  <c r="S2722" i="1"/>
  <c r="S3140" i="1"/>
  <c r="S937" i="1"/>
  <c r="S1655" i="1"/>
  <c r="S448" i="1"/>
  <c r="S3193" i="1"/>
  <c r="S4104" i="1"/>
  <c r="S1359" i="1"/>
  <c r="S3365" i="1"/>
  <c r="S402" i="1"/>
  <c r="S3566" i="1"/>
  <c r="S1063" i="1"/>
  <c r="S2168" i="1"/>
  <c r="S3300" i="1"/>
  <c r="S3130" i="1"/>
  <c r="S2405" i="1"/>
  <c r="S3901" i="1"/>
  <c r="S1451" i="1"/>
  <c r="S2167" i="1"/>
  <c r="S4114" i="1"/>
  <c r="S1794" i="1"/>
  <c r="S2953" i="1"/>
  <c r="S1832" i="1"/>
  <c r="S618" i="1"/>
  <c r="S3051" i="1"/>
  <c r="S3905" i="1"/>
  <c r="S1076" i="1"/>
  <c r="S403" i="1"/>
  <c r="S1544" i="1"/>
  <c r="S2861" i="1"/>
  <c r="S2018" i="1"/>
  <c r="S2888" i="1"/>
  <c r="S1907" i="1"/>
  <c r="S1020" i="1"/>
  <c r="S1844" i="1"/>
  <c r="S2510" i="1"/>
  <c r="S2432" i="1"/>
  <c r="S2830" i="1"/>
  <c r="S1424" i="1"/>
  <c r="S1277" i="1"/>
  <c r="S464" i="1"/>
  <c r="S404" i="1"/>
  <c r="S1609" i="1"/>
  <c r="S405" i="1"/>
  <c r="S1843" i="1"/>
  <c r="S557" i="1"/>
  <c r="S1641" i="1"/>
  <c r="S406" i="1"/>
  <c r="S2264" i="1"/>
  <c r="S1122" i="1"/>
  <c r="S1356" i="1"/>
  <c r="S3436" i="1"/>
  <c r="S407" i="1"/>
  <c r="S1100" i="1"/>
  <c r="S1676" i="1"/>
  <c r="S1743" i="1"/>
  <c r="S408" i="1"/>
  <c r="S1611" i="1"/>
  <c r="S1788" i="1"/>
  <c r="S1753" i="1"/>
  <c r="S1303" i="1"/>
  <c r="S1667" i="1"/>
  <c r="S917" i="1"/>
  <c r="S1833" i="1"/>
  <c r="S1629" i="1"/>
  <c r="S1537" i="1"/>
  <c r="S409" i="1"/>
  <c r="S1825" i="1"/>
  <c r="S1387" i="1"/>
  <c r="S1159" i="1"/>
  <c r="S1602" i="1"/>
  <c r="S1460" i="1"/>
  <c r="S1729" i="1"/>
  <c r="S1220" i="1"/>
  <c r="S410" i="1"/>
  <c r="S1194" i="1"/>
  <c r="S411" i="1"/>
  <c r="S1422" i="1"/>
  <c r="S1857" i="1"/>
  <c r="S884" i="1"/>
  <c r="S532" i="1"/>
  <c r="S748" i="1"/>
  <c r="S860" i="1"/>
  <c r="S1178" i="1"/>
  <c r="S3291" i="1"/>
  <c r="D5" i="8"/>
  <c r="C5" i="8"/>
  <c r="B5" i="8"/>
  <c r="D13" i="8"/>
  <c r="D12" i="8"/>
  <c r="D11" i="8"/>
  <c r="D10" i="8"/>
  <c r="D9" i="8"/>
  <c r="D8" i="8"/>
  <c r="D7" i="8"/>
  <c r="D6" i="8"/>
  <c r="D4" i="8"/>
  <c r="D3" i="8"/>
  <c r="D2" i="8"/>
  <c r="C13" i="8"/>
  <c r="C12" i="8"/>
  <c r="C11" i="8"/>
  <c r="C10" i="8"/>
  <c r="C9" i="8"/>
  <c r="C8" i="8"/>
  <c r="C7" i="8"/>
  <c r="C6" i="8"/>
  <c r="C4" i="8"/>
  <c r="C3" i="8"/>
  <c r="C2" i="8"/>
  <c r="B2" i="8"/>
  <c r="B13" i="8"/>
  <c r="B12" i="8"/>
  <c r="B11" i="8"/>
  <c r="B10" i="8"/>
  <c r="B9" i="8"/>
  <c r="B8" i="8"/>
  <c r="B7" i="8"/>
  <c r="B6" i="8"/>
  <c r="B4" i="8"/>
  <c r="B3" i="8"/>
  <c r="E13" i="8" l="1"/>
  <c r="E9" i="8"/>
  <c r="F9" i="8" s="1"/>
  <c r="E5" i="8"/>
  <c r="F5" i="8" s="1"/>
  <c r="E2" i="8"/>
  <c r="F2" i="8" s="1"/>
  <c r="E10" i="8"/>
  <c r="F10" i="8" s="1"/>
  <c r="E6" i="8"/>
  <c r="F6" i="8" s="1"/>
  <c r="E12" i="8"/>
  <c r="G12" i="8" s="1"/>
  <c r="E8" i="8"/>
  <c r="F8" i="8" s="1"/>
  <c r="E4" i="8"/>
  <c r="G4" i="8" s="1"/>
  <c r="E11" i="8"/>
  <c r="F11" i="8" s="1"/>
  <c r="E7" i="8"/>
  <c r="H7" i="8" s="1"/>
  <c r="E3" i="8"/>
  <c r="F3" i="8" s="1"/>
  <c r="H6" i="8" l="1"/>
  <c r="H2" i="8"/>
  <c r="H12" i="8"/>
  <c r="F7" i="8"/>
  <c r="H3" i="8"/>
  <c r="F12" i="8"/>
  <c r="G11" i="8"/>
  <c r="H13" i="8"/>
  <c r="G13" i="8"/>
  <c r="F4" i="8"/>
  <c r="H8" i="8"/>
  <c r="H4" i="8"/>
  <c r="G10" i="8"/>
  <c r="H5" i="8"/>
  <c r="G5" i="8"/>
  <c r="G8" i="8"/>
  <c r="G6" i="8"/>
  <c r="H11" i="8"/>
  <c r="G7" i="8"/>
  <c r="H9" i="8"/>
  <c r="G9" i="8"/>
  <c r="F13" i="8"/>
  <c r="G2" i="8"/>
  <c r="H10" i="8"/>
  <c r="G3" i="8"/>
  <c r="P369" i="1"/>
  <c r="P3608" i="1" l="1"/>
  <c r="P2624" i="1"/>
  <c r="P2522" i="1"/>
  <c r="P3328" i="1"/>
  <c r="P2921" i="1"/>
  <c r="P2720" i="1"/>
  <c r="P2224" i="1"/>
  <c r="P2032" i="1"/>
  <c r="P3393" i="1"/>
  <c r="P2116" i="1"/>
  <c r="P3288" i="1"/>
  <c r="P3750" i="1"/>
  <c r="P3731" i="1"/>
  <c r="P2185" i="1"/>
  <c r="P2730" i="1"/>
  <c r="P2062" i="1"/>
  <c r="P2140" i="1"/>
  <c r="P2714" i="1"/>
  <c r="P3631" i="1"/>
  <c r="P2059" i="1"/>
  <c r="P2889" i="1"/>
  <c r="P3191" i="1"/>
  <c r="P3221" i="1"/>
  <c r="P2874" i="1"/>
  <c r="P3524" i="1"/>
  <c r="P3702" i="1"/>
  <c r="P3009" i="1"/>
  <c r="P2089" i="1"/>
  <c r="P3335" i="1"/>
  <c r="P2239" i="1"/>
  <c r="P1992" i="1"/>
  <c r="P2065" i="1"/>
  <c r="P2343" i="1"/>
  <c r="P3483" i="1"/>
  <c r="P3757" i="1"/>
  <c r="P3606" i="1"/>
  <c r="P3824" i="1"/>
  <c r="P2934" i="1"/>
  <c r="P3489" i="1"/>
  <c r="P2250" i="1"/>
  <c r="P1953" i="1"/>
  <c r="P3605" i="1"/>
  <c r="P3990" i="1"/>
  <c r="P1954" i="1"/>
  <c r="P3269" i="1"/>
  <c r="P2554" i="1"/>
  <c r="P2796" i="1"/>
  <c r="P2822" i="1"/>
  <c r="P1986" i="1"/>
  <c r="P1960" i="1"/>
  <c r="P3447" i="1"/>
  <c r="P3163" i="1"/>
  <c r="P2912" i="1"/>
  <c r="P2194" i="1"/>
  <c r="P3460" i="1"/>
  <c r="P2774" i="1"/>
  <c r="P2320" i="1"/>
  <c r="P2439" i="1"/>
  <c r="P2053" i="1"/>
  <c r="P2470" i="1"/>
  <c r="P3660" i="1"/>
  <c r="P3696" i="1"/>
  <c r="P3073" i="1"/>
  <c r="P3792" i="1"/>
  <c r="P2791" i="1"/>
  <c r="P3222" i="1"/>
  <c r="P3164" i="1"/>
  <c r="P3421" i="1"/>
  <c r="P2980" i="1"/>
  <c r="P3422" i="1"/>
  <c r="P3346" i="1"/>
  <c r="P2847" i="1"/>
  <c r="P1919" i="1"/>
  <c r="P3052" i="1"/>
  <c r="P3139" i="1"/>
  <c r="P3684" i="1"/>
  <c r="P4026" i="1"/>
  <c r="P4108" i="1"/>
  <c r="P3417" i="1"/>
  <c r="P2771" i="1"/>
  <c r="P3852" i="1"/>
  <c r="P2024" i="1"/>
  <c r="P2388" i="1"/>
  <c r="P1920" i="1"/>
  <c r="P3381" i="1"/>
  <c r="P2718" i="1"/>
  <c r="P2587" i="1"/>
  <c r="P2431" i="1"/>
  <c r="P3132" i="1"/>
  <c r="P2096" i="1"/>
  <c r="P3260" i="1"/>
  <c r="P2638" i="1"/>
  <c r="P2959" i="1"/>
  <c r="P2534" i="1"/>
  <c r="P3497" i="1"/>
  <c r="P3116" i="1"/>
  <c r="P2706" i="1"/>
  <c r="P2707" i="1"/>
  <c r="P2695" i="1"/>
  <c r="P1928" i="1"/>
  <c r="P1930" i="1"/>
  <c r="P3434" i="1"/>
  <c r="P2636" i="1"/>
  <c r="P3259" i="1"/>
  <c r="P2785" i="1"/>
  <c r="P2115" i="1"/>
  <c r="P2385" i="1"/>
  <c r="P3927" i="1"/>
  <c r="P3900" i="1"/>
  <c r="P3487" i="1"/>
  <c r="P3694" i="1"/>
  <c r="P2535" i="1"/>
  <c r="P3595" i="1"/>
  <c r="P2471" i="1"/>
  <c r="P3594" i="1"/>
  <c r="P3080" i="1"/>
  <c r="P2113" i="1"/>
  <c r="P3061" i="1"/>
  <c r="P2584" i="1"/>
  <c r="P487" i="1"/>
  <c r="P530" i="1"/>
  <c r="P714" i="1"/>
  <c r="P181" i="1"/>
  <c r="P1502" i="1"/>
  <c r="P1285" i="1"/>
  <c r="P1089" i="1"/>
  <c r="P1043" i="1"/>
  <c r="P109" i="1"/>
  <c r="P52" i="1"/>
  <c r="P348" i="1"/>
  <c r="P1394" i="1"/>
  <c r="P335" i="1"/>
  <c r="P237" i="1"/>
  <c r="P1492" i="1"/>
  <c r="P182" i="1"/>
  <c r="P259" i="1"/>
  <c r="P1158" i="1"/>
  <c r="P1981" i="1"/>
  <c r="P151" i="1"/>
  <c r="P1431" i="1"/>
  <c r="P735" i="1"/>
  <c r="P360" i="1"/>
  <c r="P1693" i="1"/>
  <c r="P1346" i="1"/>
  <c r="P820" i="1"/>
  <c r="P129" i="1"/>
  <c r="P584" i="1"/>
  <c r="P915" i="1"/>
  <c r="P1648" i="1"/>
  <c r="P562" i="1"/>
  <c r="P459" i="1"/>
  <c r="P857" i="1"/>
  <c r="P1119" i="1"/>
  <c r="P451" i="1"/>
  <c r="P1270" i="1"/>
  <c r="P711" i="1"/>
  <c r="P106" i="1"/>
  <c r="P429" i="1"/>
  <c r="P230" i="1"/>
  <c r="P468" i="1"/>
  <c r="P1535" i="1"/>
  <c r="P252" i="1"/>
  <c r="P809" i="1"/>
  <c r="P298" i="1"/>
  <c r="P1881" i="1"/>
  <c r="P469" i="1"/>
  <c r="P1211" i="1"/>
  <c r="P1639" i="1"/>
  <c r="P1168" i="1"/>
  <c r="P430" i="1"/>
  <c r="P150" i="1"/>
  <c r="P142" i="1"/>
  <c r="P177" i="1"/>
  <c r="P1312" i="1"/>
  <c r="P224" i="1"/>
  <c r="P1798" i="1"/>
  <c r="P279" i="1"/>
  <c r="P1597" i="1"/>
  <c r="P1742" i="1"/>
  <c r="P1614" i="1"/>
  <c r="P391" i="1"/>
  <c r="P1763" i="1"/>
  <c r="P1183" i="1"/>
  <c r="P1284" i="1"/>
  <c r="P401" i="1"/>
  <c r="P1542" i="1"/>
  <c r="P89" i="1"/>
  <c r="P575" i="1"/>
  <c r="P769" i="1"/>
  <c r="P1258" i="1"/>
  <c r="P424" i="1"/>
  <c r="P114" i="1"/>
  <c r="P623" i="1"/>
  <c r="P210" i="1"/>
  <c r="P1814" i="1"/>
  <c r="P1417" i="1"/>
  <c r="P956" i="1"/>
  <c r="P358" i="1"/>
  <c r="P1677" i="1"/>
  <c r="P1872" i="1"/>
  <c r="P255" i="1"/>
  <c r="P1716" i="1"/>
  <c r="P1853" i="1"/>
  <c r="P1546" i="1"/>
  <c r="P356" i="1"/>
  <c r="P1524" i="1"/>
  <c r="P121" i="1"/>
  <c r="P212" i="1"/>
  <c r="P1665" i="1"/>
  <c r="P1827" i="1"/>
  <c r="P489" i="1"/>
  <c r="P541" i="1"/>
  <c r="P461" i="1"/>
  <c r="P693" i="1"/>
  <c r="P1865" i="1"/>
  <c r="P1466" i="1"/>
  <c r="P1056" i="1"/>
  <c r="P1566" i="1"/>
  <c r="P859" i="1"/>
  <c r="P156" i="1"/>
  <c r="P1483" i="1"/>
  <c r="P332" i="1"/>
  <c r="P209" i="1"/>
  <c r="P321" i="1"/>
  <c r="P904" i="1"/>
  <c r="P207" i="1"/>
  <c r="P191" i="1"/>
  <c r="P312" i="1"/>
  <c r="P764" i="1"/>
  <c r="P293" i="1"/>
  <c r="P1132" i="1"/>
  <c r="P365" i="1"/>
  <c r="P1801" i="1"/>
  <c r="P208" i="1"/>
  <c r="P295" i="1"/>
  <c r="P740" i="1"/>
  <c r="P387" i="1"/>
  <c r="P1661" i="1"/>
  <c r="P2797" i="1"/>
  <c r="P3038" i="1"/>
  <c r="P3072" i="1"/>
  <c r="P2399" i="1"/>
  <c r="P3084" i="1"/>
  <c r="P2506" i="1"/>
  <c r="P3988" i="1"/>
  <c r="P3535" i="1"/>
  <c r="P2246" i="1"/>
  <c r="P3049" i="1"/>
  <c r="P2665" i="1"/>
  <c r="P3383" i="1"/>
  <c r="P3827" i="1"/>
  <c r="P2151" i="1"/>
  <c r="P3184" i="1"/>
  <c r="P2745" i="1"/>
  <c r="P3585" i="1"/>
  <c r="P2744" i="1"/>
  <c r="P3842" i="1"/>
  <c r="P3504" i="1"/>
  <c r="P2716" i="1"/>
  <c r="P2779" i="1"/>
  <c r="P3920" i="1"/>
  <c r="P3205" i="1"/>
  <c r="P3207" i="1"/>
  <c r="P2987" i="1"/>
  <c r="P3635" i="1"/>
  <c r="P3499" i="1"/>
  <c r="P2996" i="1"/>
  <c r="P3650" i="1"/>
  <c r="P3678" i="1"/>
  <c r="P2596" i="1"/>
  <c r="P3806" i="1"/>
  <c r="P2809" i="1"/>
  <c r="P3711" i="1"/>
  <c r="P2845" i="1"/>
  <c r="P3652" i="1"/>
  <c r="P2950" i="1"/>
  <c r="P3669" i="1"/>
  <c r="P3721" i="1"/>
  <c r="P3712" i="1"/>
  <c r="P3291" i="1"/>
  <c r="P2220" i="1"/>
  <c r="P3102" i="1"/>
  <c r="P2589" i="1"/>
  <c r="P3911" i="1"/>
  <c r="P2890" i="1"/>
  <c r="P3804" i="1"/>
  <c r="P2467" i="1"/>
  <c r="P2608" i="1"/>
  <c r="P2739" i="1"/>
  <c r="P3270" i="1"/>
  <c r="P2277" i="1"/>
  <c r="P2256" i="1"/>
  <c r="P1918" i="1"/>
  <c r="P3518" i="1"/>
  <c r="P3226" i="1"/>
  <c r="P2134" i="1"/>
  <c r="P2879" i="1"/>
  <c r="P3808" i="1"/>
  <c r="P2300" i="1"/>
  <c r="P3227" i="1"/>
  <c r="P2109" i="1"/>
  <c r="P3568" i="1"/>
  <c r="P3912" i="1"/>
  <c r="P3479" i="1"/>
  <c r="P3974" i="1"/>
  <c r="P2995" i="1"/>
  <c r="P2664" i="1"/>
  <c r="P3232" i="1"/>
  <c r="P2552" i="1"/>
  <c r="P2548" i="1"/>
  <c r="P3014" i="1"/>
  <c r="P2602" i="1"/>
  <c r="P4024" i="1"/>
  <c r="P2228" i="1"/>
  <c r="P3085" i="1"/>
  <c r="P2164" i="1"/>
  <c r="P3964" i="1"/>
  <c r="P3039" i="1"/>
  <c r="P2727" i="1"/>
  <c r="P2414" i="1"/>
  <c r="P2820" i="1"/>
  <c r="P3330" i="1"/>
  <c r="P2289" i="1"/>
  <c r="P2569" i="1"/>
  <c r="P3051" i="1"/>
  <c r="P3556" i="1"/>
  <c r="P2502" i="1"/>
  <c r="P2657" i="1"/>
  <c r="P2313" i="1"/>
  <c r="P2731" i="1"/>
  <c r="P3059" i="1"/>
  <c r="P3373" i="1"/>
  <c r="P2221" i="1"/>
  <c r="P2424" i="1"/>
  <c r="P3179" i="1"/>
  <c r="P2218" i="1"/>
  <c r="P2939" i="1"/>
  <c r="P2832" i="1"/>
  <c r="P3365" i="1"/>
  <c r="P2743" i="1"/>
  <c r="P2092" i="1"/>
  <c r="P2334" i="1"/>
  <c r="P2342" i="1"/>
  <c r="P3334" i="1"/>
  <c r="P3770" i="1"/>
  <c r="P3002" i="1"/>
  <c r="P2452" i="1"/>
  <c r="P2732" i="1"/>
  <c r="P3121" i="1"/>
  <c r="P3427" i="1"/>
  <c r="P3172" i="1"/>
  <c r="P2862" i="1"/>
  <c r="P2525" i="1"/>
  <c r="P3166" i="1"/>
  <c r="P2417" i="1"/>
  <c r="P3793" i="1"/>
  <c r="P2456" i="1"/>
  <c r="P2609" i="1"/>
  <c r="P2254" i="1"/>
  <c r="P2985" i="1"/>
  <c r="P3353" i="1"/>
  <c r="P2247" i="1"/>
  <c r="P2941" i="1"/>
  <c r="P2527" i="1"/>
  <c r="P2241" i="1"/>
  <c r="P2477" i="1"/>
  <c r="P2550" i="1"/>
  <c r="P2940" i="1"/>
  <c r="P3315" i="1"/>
  <c r="P3099" i="1"/>
  <c r="P3379" i="1"/>
  <c r="P2735" i="1"/>
  <c r="P3485" i="1"/>
  <c r="P3262" i="1"/>
  <c r="P2684" i="1"/>
  <c r="P3107" i="1"/>
  <c r="P3011" i="1"/>
  <c r="P3159" i="1"/>
  <c r="P3601" i="1"/>
  <c r="P2601" i="1"/>
  <c r="P3939" i="1"/>
  <c r="P3877" i="1"/>
  <c r="P3024" i="1"/>
  <c r="P2685" i="1"/>
  <c r="P2058" i="1"/>
  <c r="P3892" i="1"/>
  <c r="P3401" i="1"/>
  <c r="P3820" i="1"/>
  <c r="P1974" i="1"/>
  <c r="P2131" i="1"/>
  <c r="P2180" i="1"/>
  <c r="P2954" i="1"/>
  <c r="P3016" i="1"/>
  <c r="P2831" i="1"/>
  <c r="P2734" i="1"/>
  <c r="P2524" i="1"/>
  <c r="P3372" i="1"/>
  <c r="P2752" i="1"/>
  <c r="P3031" i="1"/>
  <c r="P2519" i="1"/>
  <c r="P3604" i="1"/>
  <c r="P2642" i="1"/>
  <c r="P2457" i="1"/>
  <c r="P2801" i="1"/>
  <c r="P2803" i="1"/>
  <c r="P2284" i="1"/>
  <c r="P2267" i="1"/>
  <c r="P3561" i="1"/>
  <c r="P3452" i="1"/>
  <c r="P2204" i="1"/>
  <c r="P3411" i="1"/>
  <c r="P2632" i="1"/>
  <c r="P2430" i="1"/>
  <c r="P2352" i="1"/>
  <c r="P3273" i="1"/>
  <c r="P2066" i="1"/>
  <c r="P2133" i="1"/>
  <c r="P2103" i="1"/>
  <c r="P781" i="1"/>
  <c r="P1059" i="1"/>
  <c r="P952" i="1"/>
  <c r="P869" i="1"/>
  <c r="P1326" i="1"/>
  <c r="P477" i="1"/>
  <c r="P984" i="1"/>
  <c r="P264" i="1"/>
  <c r="P1288" i="1"/>
  <c r="P2" i="1"/>
  <c r="P1091" i="1"/>
  <c r="P1497" i="1"/>
  <c r="P1391" i="1"/>
  <c r="P258" i="1"/>
  <c r="P1251" i="1"/>
  <c r="P431" i="1"/>
  <c r="P39" i="1"/>
  <c r="P368" i="1"/>
  <c r="P1388" i="1"/>
  <c r="P102" i="1"/>
  <c r="P607" i="1"/>
  <c r="P41" i="1"/>
  <c r="P1790" i="1"/>
  <c r="P599" i="1"/>
  <c r="P1250" i="1"/>
  <c r="P436" i="1"/>
  <c r="P1340" i="1"/>
  <c r="P491" i="1"/>
  <c r="P1171" i="1"/>
  <c r="P1081" i="1"/>
  <c r="P873" i="1"/>
  <c r="P45" i="1"/>
  <c r="P1888" i="1"/>
  <c r="P520" i="1"/>
  <c r="P889" i="1"/>
  <c r="P576" i="1"/>
  <c r="P844" i="1"/>
  <c r="P78" i="1"/>
  <c r="P1361" i="1"/>
  <c r="P570" i="1"/>
  <c r="P722" i="1"/>
  <c r="P36" i="1"/>
  <c r="P11" i="1"/>
  <c r="P1083" i="1"/>
  <c r="P596" i="1"/>
  <c r="P1687" i="1"/>
  <c r="P867" i="1"/>
  <c r="P1626" i="1"/>
  <c r="P23" i="1"/>
  <c r="P90" i="1"/>
  <c r="P938" i="1"/>
  <c r="P1465" i="1"/>
  <c r="P1565" i="1"/>
  <c r="P1138" i="1"/>
  <c r="P525" i="1"/>
  <c r="P176" i="1"/>
  <c r="P1077" i="1"/>
  <c r="P19" i="1"/>
  <c r="P159" i="1"/>
  <c r="P1739" i="1"/>
  <c r="P1587" i="1"/>
  <c r="P1304" i="1"/>
  <c r="P608" i="1"/>
  <c r="P1851" i="1"/>
  <c r="P658" i="1"/>
  <c r="P1632" i="1"/>
  <c r="P465" i="1"/>
  <c r="P385" i="1"/>
  <c r="P392" i="1"/>
  <c r="P721" i="1"/>
  <c r="P26" i="1"/>
  <c r="P304" i="1"/>
  <c r="P370" i="1"/>
  <c r="P184" i="1"/>
  <c r="P643" i="1"/>
  <c r="P216" i="1"/>
  <c r="P423" i="1"/>
  <c r="P839" i="1"/>
  <c r="P1235" i="1"/>
  <c r="P1392" i="1"/>
  <c r="P1173" i="1"/>
  <c r="P10" i="1"/>
  <c r="P963" i="1"/>
  <c r="P1036" i="1"/>
  <c r="P992" i="1"/>
  <c r="P779" i="1"/>
  <c r="P625" i="1"/>
  <c r="P1162" i="1"/>
  <c r="P877" i="1"/>
  <c r="P673" i="1"/>
  <c r="P314" i="1"/>
  <c r="P1145" i="1"/>
  <c r="P634" i="1"/>
  <c r="P1500" i="1"/>
  <c r="P1175" i="1"/>
  <c r="P1668" i="1"/>
  <c r="P187" i="1"/>
  <c r="P990" i="1"/>
  <c r="P239" i="1"/>
  <c r="P1645" i="1"/>
  <c r="P2348" i="1"/>
  <c r="P2590" i="1"/>
  <c r="P3117" i="1"/>
  <c r="P3292" i="1"/>
  <c r="P2866" i="1"/>
  <c r="P1950" i="1"/>
  <c r="P3092" i="1"/>
  <c r="P2170" i="1"/>
  <c r="P3147" i="1"/>
  <c r="P3481" i="1"/>
  <c r="P2812" i="1"/>
  <c r="P2015" i="1"/>
  <c r="P3332" i="1"/>
  <c r="P2060" i="1"/>
  <c r="P2593" i="1"/>
  <c r="P2393" i="1"/>
  <c r="P3210" i="1"/>
  <c r="P3287" i="1"/>
  <c r="P3984" i="1"/>
  <c r="P2135" i="1"/>
  <c r="P455" i="1"/>
  <c r="P813" i="1"/>
  <c r="P415" i="1"/>
  <c r="P731" i="1"/>
  <c r="P968" i="1"/>
  <c r="P1690" i="1"/>
  <c r="P589" i="1"/>
  <c r="P309" i="1"/>
  <c r="P591" i="1"/>
  <c r="P1128" i="1"/>
  <c r="P851" i="1"/>
  <c r="P1265" i="1"/>
  <c r="P297" i="1"/>
  <c r="P792" i="1"/>
  <c r="P1771" i="1"/>
  <c r="P342" i="1"/>
  <c r="P1108" i="1"/>
  <c r="P914" i="1"/>
  <c r="P152" i="1"/>
  <c r="P510" i="1"/>
  <c r="P476" i="1"/>
  <c r="P751" i="1"/>
  <c r="P384" i="1"/>
  <c r="P592" i="1"/>
  <c r="P447" i="1"/>
  <c r="P211" i="1"/>
  <c r="P509" i="1"/>
  <c r="P125" i="1"/>
  <c r="P932" i="1"/>
  <c r="P883" i="1"/>
  <c r="P654" i="1"/>
  <c r="P774" i="1"/>
  <c r="P268" i="1"/>
  <c r="P755" i="1"/>
  <c r="P855" i="1"/>
  <c r="P776" i="1"/>
  <c r="P421" i="1"/>
  <c r="P679" i="1"/>
  <c r="P474" i="1"/>
  <c r="P1005" i="1"/>
  <c r="P531" i="1"/>
  <c r="P221" i="1"/>
  <c r="P148" i="1"/>
  <c r="P473" i="1"/>
  <c r="P926" i="1"/>
  <c r="P281" i="1"/>
  <c r="P816" i="1"/>
  <c r="P1382" i="1"/>
  <c r="P1180" i="1"/>
  <c r="P481" i="1"/>
  <c r="P1228" i="1"/>
  <c r="P567" i="1"/>
  <c r="P1177" i="1"/>
  <c r="P1647" i="1"/>
  <c r="P615" i="1"/>
  <c r="P775" i="1"/>
  <c r="P524" i="1"/>
  <c r="P710" i="1"/>
  <c r="P1749" i="1"/>
  <c r="P568" i="1"/>
  <c r="P1055" i="1"/>
  <c r="P995" i="1"/>
  <c r="P198" i="1"/>
  <c r="P1203" i="1"/>
  <c r="P87" i="1"/>
  <c r="P1114" i="1"/>
  <c r="P670" i="1"/>
  <c r="P277" i="1"/>
  <c r="P919" i="1"/>
  <c r="P832" i="1"/>
  <c r="P170" i="1"/>
  <c r="P301" i="1"/>
  <c r="P359" i="1"/>
  <c r="P1621" i="1"/>
  <c r="P346" i="1"/>
  <c r="P250" i="1"/>
  <c r="P398" i="1"/>
  <c r="P1146" i="1"/>
  <c r="P284" i="1"/>
  <c r="P412" i="1"/>
  <c r="P924" i="1"/>
  <c r="P942" i="1"/>
  <c r="P1293" i="1"/>
  <c r="P189" i="1"/>
  <c r="P180" i="1"/>
  <c r="P405" i="1"/>
  <c r="P1561" i="1"/>
  <c r="P508" i="1"/>
  <c r="P59" i="1"/>
  <c r="P657" i="1"/>
  <c r="P587" i="1"/>
  <c r="P993" i="1"/>
  <c r="P278" i="1"/>
  <c r="P1476" i="1"/>
  <c r="P503" i="1"/>
  <c r="P462" i="1"/>
  <c r="P672" i="1"/>
  <c r="P399" i="1"/>
  <c r="P464" i="1"/>
  <c r="P413" i="1"/>
  <c r="P3622" i="1"/>
  <c r="P3238" i="1"/>
  <c r="P4100" i="1"/>
  <c r="P2674" i="1"/>
  <c r="P3981" i="1"/>
  <c r="P3958" i="1"/>
  <c r="P3503" i="1"/>
  <c r="P2761" i="1"/>
  <c r="P3410" i="1"/>
  <c r="P3588" i="1"/>
  <c r="P3034" i="1"/>
  <c r="P2121" i="1"/>
  <c r="P2110" i="1"/>
  <c r="P3600" i="1"/>
  <c r="P3951" i="1"/>
  <c r="P3648" i="1"/>
  <c r="P3891" i="1"/>
  <c r="P3386" i="1"/>
  <c r="P2578" i="1"/>
  <c r="P2123" i="1"/>
  <c r="P1153" i="1"/>
  <c r="P916" i="1"/>
  <c r="P762" i="1"/>
  <c r="P745" i="1"/>
  <c r="P1347" i="1"/>
  <c r="P1581" i="1"/>
  <c r="P439" i="1"/>
  <c r="P1408" i="1"/>
  <c r="P1232" i="1"/>
  <c r="P1624" i="1"/>
  <c r="P1710" i="1"/>
  <c r="P1792" i="1"/>
  <c r="P1627" i="1"/>
  <c r="P682" i="1"/>
  <c r="P522" i="1"/>
  <c r="P1517" i="1"/>
  <c r="P1007" i="1"/>
  <c r="P1670" i="1"/>
  <c r="P1197" i="1"/>
  <c r="P1532" i="1"/>
  <c r="P1673" i="1"/>
  <c r="P545" i="1"/>
  <c r="P618" i="1"/>
  <c r="P901" i="1"/>
  <c r="P1343" i="1"/>
  <c r="P1694" i="1"/>
  <c r="P223" i="1"/>
  <c r="P1189" i="1"/>
  <c r="P1904" i="1"/>
  <c r="P1870" i="1"/>
  <c r="P1475" i="1"/>
  <c r="P808" i="1"/>
  <c r="P1315" i="1"/>
  <c r="P1760" i="1"/>
  <c r="P756" i="1"/>
  <c r="P948" i="1"/>
  <c r="P417" i="1"/>
  <c r="P1835" i="1"/>
  <c r="P1530" i="1"/>
  <c r="P1912" i="1"/>
  <c r="P1123" i="1"/>
  <c r="P1680" i="1"/>
  <c r="P1723" i="1"/>
  <c r="P1286" i="1"/>
  <c r="P906" i="1"/>
  <c r="P920" i="1"/>
  <c r="P383" i="1"/>
  <c r="P1909" i="1"/>
  <c r="P1636" i="1"/>
  <c r="P765" i="1"/>
  <c r="P79" i="1"/>
  <c r="P1748" i="1"/>
  <c r="P686" i="1"/>
  <c r="P874" i="1"/>
  <c r="P1519" i="1"/>
  <c r="P1266" i="1"/>
  <c r="P1412" i="1"/>
  <c r="P728" i="1"/>
  <c r="P865" i="1"/>
  <c r="P977" i="1"/>
  <c r="P3618" i="1"/>
  <c r="P3318" i="1"/>
  <c r="P3506" i="1"/>
  <c r="P2900" i="1"/>
  <c r="P2654" i="1"/>
  <c r="P2088" i="1"/>
  <c r="P2258" i="1"/>
  <c r="P3706" i="1"/>
  <c r="P2663" i="1"/>
  <c r="P3486" i="1"/>
  <c r="P3507" i="1"/>
  <c r="P3394" i="1"/>
  <c r="P3733" i="1"/>
  <c r="P3285" i="1"/>
  <c r="P3382" i="1"/>
  <c r="P3108" i="1"/>
  <c r="P3993" i="1"/>
  <c r="P3322" i="1"/>
  <c r="P2746" i="1"/>
  <c r="P3726" i="1"/>
  <c r="P2782" i="1"/>
  <c r="P2363" i="1"/>
  <c r="P2969" i="1"/>
  <c r="P3656" i="1"/>
  <c r="P2368" i="1"/>
  <c r="P3809" i="1"/>
  <c r="P2986" i="1"/>
  <c r="P2031" i="1"/>
  <c r="P2067" i="1"/>
  <c r="P2662" i="1"/>
  <c r="P2398" i="1"/>
  <c r="P3218" i="1"/>
  <c r="P3006" i="1"/>
  <c r="P3443" i="1"/>
  <c r="P2508" i="1"/>
  <c r="P2322" i="1"/>
  <c r="P3197" i="1"/>
  <c r="P3918" i="1"/>
  <c r="P2328" i="1"/>
  <c r="P2324" i="1"/>
  <c r="P376" i="1"/>
  <c r="P1239" i="1"/>
  <c r="P378" i="1"/>
  <c r="P621" i="1"/>
  <c r="P243" i="1"/>
  <c r="P1764" i="1"/>
  <c r="P138" i="1"/>
  <c r="P1188" i="1"/>
  <c r="P43" i="1"/>
  <c r="P1808" i="1"/>
  <c r="P33" i="1"/>
  <c r="P519" i="1"/>
  <c r="P1174" i="1"/>
  <c r="P900" i="1"/>
  <c r="P1900" i="1"/>
  <c r="P1025" i="1"/>
  <c r="P1856" i="1"/>
  <c r="P849" i="1"/>
  <c r="P757" i="1"/>
  <c r="P1117" i="1"/>
  <c r="P2531" i="1"/>
  <c r="P3519" i="1"/>
  <c r="P1927" i="1"/>
  <c r="P3659" i="1"/>
  <c r="P2387" i="1"/>
  <c r="P3817" i="1"/>
  <c r="P3610" i="1"/>
  <c r="P3098" i="1"/>
  <c r="P3872" i="1"/>
  <c r="P2901" i="1"/>
  <c r="P3624" i="1"/>
  <c r="P2521" i="1"/>
  <c r="P2104" i="1"/>
  <c r="P2425" i="1"/>
  <c r="P2645" i="1"/>
  <c r="P3012" i="1"/>
  <c r="P2249" i="1"/>
  <c r="P2792" i="1"/>
  <c r="P3123" i="1"/>
  <c r="P2027" i="1"/>
  <c r="P3676" i="1"/>
  <c r="P3001" i="1"/>
  <c r="P2248" i="1"/>
  <c r="P3333" i="1"/>
  <c r="P1922" i="1"/>
  <c r="P2619" i="1"/>
  <c r="P2574" i="1"/>
  <c r="P2635" i="1"/>
  <c r="P1956" i="1"/>
  <c r="P2513" i="1"/>
  <c r="P2620" i="1"/>
  <c r="P2533" i="1"/>
  <c r="P3673" i="1"/>
  <c r="P3732" i="1"/>
  <c r="P3425" i="1"/>
  <c r="P2758" i="1"/>
  <c r="P3134" i="1"/>
  <c r="P3564" i="1"/>
  <c r="P3708" i="1"/>
  <c r="P2870" i="1"/>
  <c r="P3534" i="1"/>
  <c r="P1973" i="1"/>
  <c r="P3239" i="1"/>
  <c r="P3810" i="1"/>
  <c r="P3536" i="1"/>
  <c r="P2102" i="1"/>
  <c r="P2270" i="1"/>
  <c r="P2472" i="1"/>
  <c r="P2757" i="1"/>
  <c r="P2542" i="1"/>
  <c r="P2814" i="1"/>
  <c r="P3914" i="1"/>
  <c r="P2130" i="1"/>
  <c r="P2295" i="1"/>
  <c r="P3490" i="1"/>
  <c r="P3192" i="1"/>
  <c r="P2184" i="1"/>
  <c r="P3310" i="1"/>
  <c r="P3633" i="1"/>
  <c r="P3173" i="1"/>
  <c r="P3283" i="1"/>
  <c r="P2243" i="1"/>
  <c r="P2564" i="1"/>
  <c r="P3950" i="1"/>
  <c r="P3847" i="1"/>
  <c r="P3281" i="1"/>
  <c r="P3314" i="1"/>
  <c r="P1980" i="1"/>
  <c r="P1968" i="1"/>
  <c r="P3255" i="1"/>
  <c r="P3701" i="1"/>
  <c r="P3482" i="1"/>
  <c r="P2617" i="1"/>
  <c r="P1961" i="1"/>
  <c r="P3208" i="1"/>
  <c r="P2485" i="1"/>
  <c r="P3897" i="1"/>
  <c r="P1988" i="1"/>
  <c r="P3620" i="1"/>
  <c r="P2595" i="1"/>
  <c r="P1576" i="1"/>
  <c r="P1080" i="1"/>
  <c r="P744" i="1"/>
  <c r="P1229" i="1"/>
  <c r="P1812" i="1"/>
  <c r="P1061" i="1"/>
  <c r="P1578" i="1"/>
  <c r="P1654" i="1"/>
  <c r="P619" i="1"/>
  <c r="P1464" i="1"/>
  <c r="P729" i="1"/>
  <c r="P1279" i="1"/>
  <c r="P886" i="1"/>
  <c r="P976" i="1"/>
  <c r="P1658" i="1"/>
  <c r="P249" i="1"/>
  <c r="P1804" i="1"/>
  <c r="P1895" i="1"/>
  <c r="P978" i="1"/>
  <c r="P1721" i="1"/>
  <c r="P1143" i="1"/>
  <c r="P876" i="1"/>
  <c r="P1600" i="1"/>
  <c r="P1800" i="1"/>
  <c r="P922" i="1"/>
  <c r="P1905" i="1"/>
  <c r="P1805" i="1"/>
  <c r="P21" i="1"/>
  <c r="P1335" i="1"/>
  <c r="P1390" i="1"/>
  <c r="P1216" i="1"/>
  <c r="P1166" i="1"/>
  <c r="P1803" i="1"/>
  <c r="P1404" i="1"/>
  <c r="P1789" i="1"/>
  <c r="P1097" i="1"/>
  <c r="P1799" i="1"/>
  <c r="P31" i="1"/>
  <c r="P1135" i="1"/>
  <c r="P1773" i="1"/>
  <c r="P772" i="1"/>
  <c r="P4" i="1"/>
  <c r="P724" i="1"/>
  <c r="P1161" i="1"/>
  <c r="P726" i="1"/>
  <c r="P1152" i="1"/>
  <c r="P46" i="1"/>
  <c r="P13" i="1"/>
  <c r="P6" i="1"/>
  <c r="P1165" i="1"/>
  <c r="P1638" i="1"/>
  <c r="P44" i="1"/>
  <c r="P902" i="1"/>
  <c r="P1321" i="1"/>
  <c r="P28" i="1"/>
  <c r="P1297" i="1"/>
  <c r="P8" i="1"/>
  <c r="P823" i="1"/>
  <c r="P1263" i="1"/>
  <c r="P793" i="1"/>
  <c r="P42" i="1"/>
  <c r="P1726" i="1"/>
  <c r="P1613" i="1"/>
  <c r="P1074" i="1"/>
  <c r="P1438" i="1"/>
  <c r="P1118" i="1"/>
  <c r="P5" i="1"/>
  <c r="P18" i="1"/>
  <c r="P1436" i="1"/>
  <c r="P17" i="1"/>
  <c r="P1781" i="1"/>
  <c r="P1317" i="1"/>
  <c r="P1513" i="1"/>
  <c r="P1300" i="1"/>
  <c r="P1718" i="1"/>
  <c r="P1000" i="1"/>
  <c r="P16" i="1"/>
  <c r="P961" i="1"/>
  <c r="P746" i="1"/>
  <c r="P1004" i="1"/>
  <c r="P1560" i="1"/>
  <c r="P1086" i="1"/>
  <c r="P1379" i="1"/>
  <c r="P1395" i="1"/>
  <c r="P1490" i="1"/>
  <c r="P1101" i="1"/>
  <c r="P1047" i="1"/>
  <c r="P347" i="1"/>
  <c r="P1469" i="1"/>
  <c r="P989" i="1"/>
  <c r="P1696" i="1"/>
  <c r="P1782" i="1"/>
  <c r="P1797" i="1"/>
  <c r="P894" i="1"/>
  <c r="P1823" i="1"/>
  <c r="P1290" i="1"/>
  <c r="P1028" i="1"/>
  <c r="P1049" i="1"/>
  <c r="P1446" i="1"/>
  <c r="P1785" i="1"/>
  <c r="P1832" i="1"/>
  <c r="P1816" i="1"/>
  <c r="P1702" i="1"/>
  <c r="P953" i="1"/>
  <c r="P875" i="1"/>
  <c r="P965" i="1"/>
  <c r="P1515" i="1"/>
  <c r="P1571" i="1"/>
  <c r="P982" i="1"/>
  <c r="P1837" i="1"/>
  <c r="P1831" i="1"/>
  <c r="P692" i="1"/>
  <c r="P1755" i="1"/>
  <c r="P1064" i="1"/>
  <c r="P817" i="1"/>
  <c r="P1112" i="1"/>
  <c r="P1048" i="1"/>
  <c r="P1746" i="1"/>
  <c r="P1866" i="1"/>
  <c r="P1913" i="1"/>
  <c r="P1518" i="1"/>
  <c r="P478" i="1"/>
  <c r="P497" i="1"/>
  <c r="P1713" i="1"/>
  <c r="P949" i="1"/>
  <c r="P1306" i="1"/>
  <c r="P1481" i="1"/>
  <c r="P1488" i="1"/>
  <c r="P367" i="1"/>
  <c r="P1555" i="1"/>
  <c r="P614" i="1"/>
  <c r="P1221" i="1"/>
  <c r="P786" i="1"/>
  <c r="P1664" i="1"/>
  <c r="P1088" i="1"/>
  <c r="P1339" i="1"/>
  <c r="P1018" i="1"/>
  <c r="P979" i="1"/>
  <c r="P1873" i="1"/>
  <c r="P1350" i="1"/>
  <c r="P1076" i="1"/>
  <c r="P2544" i="1"/>
  <c r="P1714" i="1"/>
  <c r="P1544" i="1"/>
  <c r="P1911" i="1"/>
  <c r="P1906" i="1"/>
  <c r="P1298" i="1"/>
  <c r="P1826" i="1"/>
  <c r="P712" i="1"/>
  <c r="P1487" i="1"/>
  <c r="P661" i="1"/>
  <c r="P752" i="1"/>
  <c r="P4112" i="1"/>
  <c r="P1754" i="1"/>
  <c r="P1720" i="1"/>
  <c r="P1120" i="1"/>
  <c r="P1136" i="1"/>
  <c r="P1644" i="1"/>
  <c r="P1156" i="1"/>
  <c r="P1839" i="1"/>
  <c r="P3876" i="1"/>
  <c r="P4010" i="1"/>
  <c r="P3124" i="1"/>
  <c r="P3917" i="1"/>
  <c r="P3223" i="1"/>
  <c r="P2924" i="1"/>
  <c r="P2022" i="1"/>
  <c r="P2458" i="1"/>
  <c r="P3193" i="1"/>
  <c r="P3010" i="1"/>
  <c r="P4005" i="1"/>
  <c r="P2783" i="1"/>
  <c r="P2851" i="1"/>
  <c r="P2434" i="1"/>
  <c r="P3475" i="1"/>
  <c r="P2799" i="1"/>
  <c r="P3033" i="1"/>
  <c r="P2345" i="1"/>
  <c r="P3632" i="1"/>
  <c r="P3451" i="1"/>
  <c r="P723" i="1"/>
  <c r="P64" i="1"/>
  <c r="P1013" i="1"/>
  <c r="P1369" i="1"/>
  <c r="P588" i="1"/>
  <c r="P1115" i="1"/>
  <c r="P291" i="1"/>
  <c r="P551" i="1"/>
  <c r="P996" i="1"/>
  <c r="P311" i="1"/>
  <c r="P246" i="1"/>
  <c r="P86" i="1"/>
  <c r="P338" i="1"/>
  <c r="P937" i="1"/>
  <c r="P73" i="1"/>
  <c r="P316" i="1"/>
  <c r="P171" i="1"/>
  <c r="P380" i="1"/>
  <c r="P153" i="1"/>
  <c r="P146" i="1"/>
  <c r="P927" i="1"/>
  <c r="P328" i="1"/>
  <c r="P1917" i="1"/>
  <c r="P357" i="1"/>
  <c r="P1380" i="1"/>
  <c r="P1125" i="1"/>
  <c r="P1182" i="1"/>
  <c r="P1675" i="1"/>
  <c r="P639" i="1"/>
  <c r="P1783" i="1"/>
  <c r="P848" i="1"/>
  <c r="P274" i="1"/>
  <c r="P574" i="1"/>
  <c r="P985" i="1"/>
  <c r="P1308" i="1"/>
  <c r="P1230" i="1"/>
  <c r="P1886" i="1"/>
  <c r="P1712" i="1"/>
  <c r="P1344" i="1"/>
  <c r="P1113" i="1"/>
  <c r="P1384" i="1"/>
  <c r="P498" i="1"/>
  <c r="P815" i="1"/>
  <c r="P888" i="1"/>
  <c r="P70" i="1"/>
  <c r="P1185" i="1"/>
  <c r="P586" i="1"/>
  <c r="P50" i="1"/>
  <c r="P1508" i="1"/>
  <c r="P1352" i="1"/>
  <c r="P537" i="1"/>
  <c r="P1478" i="1"/>
  <c r="P943" i="1"/>
  <c r="P1504" i="1"/>
  <c r="P1579" i="1"/>
  <c r="P1264" i="1"/>
  <c r="P1573" i="1"/>
  <c r="P550" i="1"/>
  <c r="P1337" i="1"/>
  <c r="P799" i="1"/>
  <c r="P1109" i="1"/>
  <c r="P547" i="1"/>
  <c r="P1273" i="1"/>
  <c r="P1017" i="1"/>
  <c r="P1247" i="1"/>
  <c r="P644" i="1"/>
  <c r="P1806" i="1"/>
  <c r="P62" i="1"/>
  <c r="P1141" i="1"/>
  <c r="P784" i="1"/>
  <c r="P805" i="1"/>
  <c r="P542" i="1"/>
  <c r="P1761" i="1"/>
  <c r="P795" i="1"/>
  <c r="P645" i="1"/>
  <c r="P632" i="1"/>
  <c r="P535" i="1"/>
  <c r="P1363" i="1"/>
  <c r="P1094" i="1"/>
  <c r="P696" i="1"/>
  <c r="P14" i="1"/>
  <c r="P475" i="1"/>
  <c r="P35" i="1"/>
  <c r="P687" i="1"/>
  <c r="P787" i="1"/>
  <c r="P251" i="1"/>
  <c r="P801" i="1"/>
  <c r="P1024" i="1"/>
  <c r="P600" i="1"/>
  <c r="P617" i="1"/>
  <c r="P688" i="1"/>
  <c r="P290" i="1"/>
  <c r="P1512" i="1"/>
  <c r="P834" i="1"/>
  <c r="P440" i="1"/>
  <c r="P1261" i="1"/>
  <c r="P1311" i="1"/>
  <c r="P1793" i="1"/>
  <c r="P747" i="1"/>
  <c r="P569" i="1"/>
  <c r="P225" i="1"/>
  <c r="P206" i="1"/>
  <c r="P139" i="1"/>
  <c r="P767" i="1"/>
  <c r="P174" i="1"/>
  <c r="P626" i="1"/>
  <c r="P1375" i="1"/>
  <c r="P104" i="1"/>
  <c r="P790" i="1"/>
  <c r="P640" i="1"/>
  <c r="P1410" i="1"/>
  <c r="P240" i="1"/>
  <c r="P1294" i="1"/>
  <c r="P829" i="1"/>
  <c r="P1314" i="1"/>
  <c r="P866" i="1"/>
  <c r="P141" i="1"/>
  <c r="P1012" i="1"/>
  <c r="P785" i="1"/>
  <c r="P202" i="1"/>
  <c r="P1198" i="1"/>
  <c r="P183" i="1"/>
  <c r="P563" i="1"/>
  <c r="P71" i="1"/>
  <c r="P345" i="1"/>
  <c r="P1608" i="1"/>
  <c r="P1585" i="1"/>
  <c r="P1019" i="1"/>
  <c r="P1292" i="1"/>
  <c r="P656" i="1"/>
  <c r="P763" i="1"/>
  <c r="P602" i="1"/>
  <c r="P80" i="1"/>
  <c r="P514" i="1"/>
  <c r="P1299" i="1"/>
  <c r="P1140" i="1"/>
  <c r="P448" i="1"/>
  <c r="P101" i="1"/>
  <c r="P454" i="1"/>
  <c r="P1274" i="1"/>
  <c r="P1462" i="1"/>
  <c r="P460" i="1"/>
  <c r="P1218" i="1"/>
  <c r="P1207" i="1"/>
  <c r="P2614" i="1"/>
  <c r="P2652" i="1"/>
  <c r="P2747" i="1"/>
  <c r="P2551" i="1"/>
  <c r="P3736" i="1"/>
  <c r="P2810" i="1"/>
  <c r="P3543" i="1"/>
  <c r="P2884" i="1"/>
  <c r="P3972" i="1"/>
  <c r="P2526" i="1"/>
  <c r="P3998" i="1"/>
  <c r="P3544" i="1"/>
  <c r="P3952" i="1"/>
  <c r="P3935" i="1"/>
  <c r="P3943" i="1"/>
  <c r="P2242" i="1"/>
  <c r="P3385" i="1"/>
  <c r="P2381" i="1"/>
  <c r="P3856" i="1"/>
  <c r="P2383" i="1"/>
  <c r="P2441" i="1"/>
  <c r="P2173" i="1"/>
  <c r="P3130" i="1"/>
  <c r="P2555" i="1"/>
  <c r="P3704" i="1"/>
  <c r="P2693" i="1"/>
  <c r="P3937" i="1"/>
  <c r="P2208" i="1"/>
  <c r="P3462" i="1"/>
  <c r="P2356" i="1"/>
  <c r="P3501" i="1"/>
  <c r="P4072" i="1"/>
  <c r="P3637" i="1"/>
  <c r="P2404" i="1"/>
  <c r="P3786" i="1"/>
  <c r="P3727" i="1"/>
  <c r="P2512" i="1"/>
  <c r="P2998" i="1"/>
  <c r="P3959" i="1"/>
  <c r="P3025" i="1"/>
  <c r="P1333" i="1"/>
  <c r="P1227" i="1"/>
  <c r="P1199" i="1"/>
  <c r="P67" i="1"/>
  <c r="P1711" i="1"/>
  <c r="P912" i="1"/>
  <c r="P9" i="1"/>
  <c r="P235" i="1"/>
  <c r="P878" i="1"/>
  <c r="P1458" i="1"/>
  <c r="P137" i="1"/>
  <c r="P1134" i="1"/>
  <c r="P25" i="1"/>
  <c r="P27" i="1"/>
  <c r="P1570" i="1"/>
  <c r="P15" i="1"/>
  <c r="P1151" i="1"/>
  <c r="P1854" i="1"/>
  <c r="P810" i="1"/>
  <c r="P1505" i="1"/>
  <c r="P2517" i="1"/>
  <c r="P3275" i="1"/>
  <c r="P3186" i="1"/>
  <c r="P3320" i="1"/>
  <c r="P3672" i="1"/>
  <c r="P2575" i="1"/>
  <c r="P3858" i="1"/>
  <c r="P2307" i="1"/>
  <c r="P3570" i="1"/>
  <c r="P4113" i="1"/>
  <c r="P3854" i="1"/>
  <c r="P3868" i="1"/>
  <c r="P3202" i="1"/>
  <c r="P3977" i="1"/>
  <c r="P3889" i="1"/>
  <c r="P2559" i="1"/>
  <c r="P3082" i="1"/>
  <c r="P2231" i="1"/>
  <c r="P3380" i="1"/>
  <c r="P3234" i="1"/>
  <c r="P3756" i="1"/>
  <c r="P3237" i="1"/>
  <c r="P2111" i="1"/>
  <c r="P2308" i="1"/>
  <c r="P3175" i="1"/>
  <c r="P2863" i="1"/>
  <c r="P3120" i="1"/>
  <c r="P2309" i="1"/>
  <c r="P2686" i="1"/>
  <c r="P2490" i="1"/>
  <c r="P3698" i="1"/>
  <c r="P3742" i="1"/>
  <c r="P2571" i="1"/>
  <c r="P2701" i="1"/>
  <c r="P3697" i="1"/>
  <c r="P2975" i="1"/>
  <c r="P2979" i="1"/>
  <c r="P2968" i="1"/>
  <c r="P3341" i="1"/>
  <c r="P3885" i="1"/>
  <c r="P2197" i="1"/>
  <c r="P2293" i="1"/>
  <c r="P2844" i="1"/>
  <c r="P3922" i="1"/>
  <c r="P2106" i="1"/>
  <c r="P3366" i="1"/>
  <c r="P2858" i="1"/>
  <c r="P3636" i="1"/>
  <c r="P2930" i="1"/>
  <c r="P2357" i="1"/>
  <c r="P3313" i="1"/>
  <c r="P2327" i="1"/>
  <c r="P3598" i="1"/>
  <c r="P2906" i="1"/>
  <c r="P2591" i="1"/>
  <c r="P3350" i="1"/>
  <c r="P3545" i="1"/>
  <c r="P2422" i="1"/>
  <c r="P2013" i="1"/>
  <c r="P3477" i="1"/>
  <c r="P1794" i="1"/>
  <c r="P1674" i="1"/>
  <c r="P1892" i="1"/>
  <c r="P1454" i="1"/>
  <c r="P1448" i="1"/>
  <c r="P3018" i="1"/>
  <c r="P1534" i="1"/>
  <c r="P1734" i="1"/>
  <c r="P828" i="1"/>
  <c r="P1727" i="1"/>
  <c r="P959" i="1"/>
  <c r="P1802" i="1"/>
  <c r="P422" i="1"/>
  <c r="P1296" i="1"/>
  <c r="P1528" i="1"/>
  <c r="P1523" i="1"/>
  <c r="P804" i="1"/>
  <c r="P981" i="1"/>
  <c r="P727" i="1"/>
  <c r="P1376" i="1"/>
  <c r="P1399" i="1"/>
  <c r="P1095" i="1"/>
  <c r="P960" i="1"/>
  <c r="P1190" i="1"/>
  <c r="P1087" i="1"/>
  <c r="P887" i="1"/>
  <c r="P1640" i="1"/>
  <c r="P991" i="1"/>
  <c r="P395" i="1"/>
  <c r="P61" i="1"/>
  <c r="P1430" i="1"/>
  <c r="P1592" i="1"/>
  <c r="P1914" i="1"/>
  <c r="P1849" i="1"/>
  <c r="P1172" i="1"/>
  <c r="P1322" i="1"/>
  <c r="P77" i="1"/>
  <c r="P1901" i="1"/>
  <c r="P674" i="1"/>
  <c r="P2366" i="1"/>
  <c r="P4019" i="1"/>
  <c r="P3362" i="1"/>
  <c r="P3651" i="1"/>
  <c r="P2355" i="1"/>
  <c r="P2318" i="1"/>
  <c r="P3873" i="1"/>
  <c r="P2546" i="1"/>
  <c r="P2237" i="1"/>
  <c r="P3552" i="1"/>
  <c r="P3531" i="1"/>
  <c r="P3476" i="1"/>
  <c r="P3324" i="1"/>
  <c r="P3823" i="1"/>
  <c r="P3377" i="1"/>
  <c r="P3004" i="1"/>
  <c r="P3150" i="1"/>
  <c r="P3791" i="1"/>
  <c r="P3392" i="1"/>
  <c r="P2885" i="1"/>
  <c r="P1994" i="1"/>
  <c r="P3224" i="1"/>
  <c r="P2073" i="1"/>
  <c r="P3407" i="1"/>
  <c r="P3101" i="1"/>
  <c r="P2966" i="1"/>
  <c r="P2647" i="1"/>
  <c r="P2504" i="1"/>
  <c r="P2762" i="1"/>
  <c r="P3348" i="1"/>
  <c r="P2626" i="1"/>
  <c r="P3839" i="1"/>
  <c r="P3779" i="1"/>
  <c r="P3933" i="1"/>
  <c r="P3160" i="1"/>
  <c r="P3871" i="1"/>
  <c r="P3003" i="1"/>
  <c r="P4035" i="1"/>
  <c r="P2764" i="1"/>
  <c r="P2568" i="1"/>
  <c r="P3887" i="1"/>
  <c r="P3352" i="1"/>
  <c r="P2952" i="1"/>
  <c r="P3899" i="1"/>
  <c r="P3558" i="1"/>
  <c r="P3540" i="1"/>
  <c r="P3634" i="1"/>
  <c r="P2887" i="1"/>
  <c r="P2945" i="1"/>
  <c r="P3078" i="1"/>
  <c r="P2374" i="1"/>
  <c r="P3319" i="1"/>
  <c r="P3015" i="1"/>
  <c r="P2775" i="1"/>
  <c r="P3087" i="1"/>
  <c r="P2917" i="1"/>
  <c r="P3400" i="1"/>
  <c r="P3760" i="1"/>
  <c r="P4049" i="1"/>
  <c r="P2891" i="1"/>
  <c r="P2397" i="1"/>
  <c r="P1021" i="1"/>
  <c r="P771" i="1"/>
  <c r="P629" i="1"/>
  <c r="P794" i="1"/>
  <c r="P1336" i="1"/>
  <c r="P124" i="1"/>
  <c r="P495" i="1"/>
  <c r="P695" i="1"/>
  <c r="P1233" i="1"/>
  <c r="P1259" i="1"/>
  <c r="P680" i="1"/>
  <c r="P1577" i="1"/>
  <c r="P276" i="1"/>
  <c r="P970" i="1"/>
  <c r="P678" i="1"/>
  <c r="P1332" i="1"/>
  <c r="P1130" i="1"/>
  <c r="P603" i="1"/>
  <c r="P616" i="1"/>
  <c r="P739" i="1"/>
  <c r="P1604" i="1"/>
  <c r="P173" i="1"/>
  <c r="P232" i="1"/>
  <c r="P1365" i="1"/>
  <c r="P1231" i="1"/>
  <c r="P164" i="1"/>
  <c r="P1358" i="1"/>
  <c r="P1731" i="1"/>
  <c r="P218" i="1"/>
  <c r="P1325" i="1"/>
  <c r="P1400" i="1"/>
  <c r="P605" i="1"/>
  <c r="P871" i="1"/>
  <c r="P1685" i="1"/>
  <c r="P1148" i="1"/>
  <c r="P1320" i="1"/>
  <c r="P458" i="1"/>
  <c r="P957" i="1"/>
  <c r="P334" i="1"/>
  <c r="P388" i="1"/>
  <c r="P244" i="1"/>
  <c r="P195" i="1"/>
  <c r="P324" i="1"/>
  <c r="P488" i="1"/>
  <c r="P185" i="1"/>
  <c r="P178" i="1"/>
  <c r="P418" i="1"/>
  <c r="P471" i="1"/>
  <c r="P63" i="1"/>
  <c r="P411" i="1"/>
  <c r="P903" i="1"/>
  <c r="P1419" i="1"/>
  <c r="P1139" i="1"/>
  <c r="P271" i="1"/>
  <c r="P74" i="1"/>
  <c r="P282" i="1"/>
  <c r="P116" i="1"/>
  <c r="P2227" i="1"/>
  <c r="P2856" i="1"/>
  <c r="P3653" i="1"/>
  <c r="P3747" i="1"/>
  <c r="P4039" i="1"/>
  <c r="P2817" i="1"/>
  <c r="P3133" i="1"/>
  <c r="P2375" i="1"/>
  <c r="P2848" i="1"/>
  <c r="P3370" i="1"/>
  <c r="P2520" i="1"/>
  <c r="P3581" i="1"/>
  <c r="P3289" i="1"/>
  <c r="P3028" i="1"/>
  <c r="P3838" i="1"/>
  <c r="P4066" i="1"/>
  <c r="P2994" i="1"/>
  <c r="P4093" i="1"/>
  <c r="P3565" i="1"/>
  <c r="P3188" i="1"/>
  <c r="P1066" i="1"/>
  <c r="P598" i="1"/>
  <c r="P854" i="1"/>
  <c r="P24" i="1"/>
  <c r="P1079" i="1"/>
  <c r="P697" i="1"/>
  <c r="P355" i="1"/>
  <c r="P1092" i="1"/>
  <c r="P30" i="1"/>
  <c r="P1724" i="1"/>
  <c r="P1364" i="1"/>
  <c r="P863" i="1"/>
  <c r="P37" i="1"/>
  <c r="P1377" i="1"/>
  <c r="P12" i="1"/>
  <c r="P95" i="1"/>
  <c r="P453" i="1"/>
  <c r="P1046" i="1"/>
  <c r="P706" i="1"/>
  <c r="P1663" i="1"/>
  <c r="P3754" i="1"/>
  <c r="P2269" i="1"/>
  <c r="P2819" i="1"/>
  <c r="P3957" i="1"/>
  <c r="P2499" i="1"/>
  <c r="P2997" i="1"/>
  <c r="P3894" i="1"/>
  <c r="P2974" i="1"/>
  <c r="P3343" i="1"/>
  <c r="P2203" i="1"/>
  <c r="P3013" i="1"/>
  <c r="P4060" i="1"/>
  <c r="P3668" i="1"/>
  <c r="P2719" i="1"/>
  <c r="P3720" i="1"/>
  <c r="P2864" i="1"/>
  <c r="P3741" i="1"/>
  <c r="P3875" i="1"/>
  <c r="P2478" i="1"/>
  <c r="P2487" i="1"/>
  <c r="P2753" i="1"/>
  <c r="P3582" i="1"/>
  <c r="P3360" i="1"/>
  <c r="P3879" i="1"/>
  <c r="P3794" i="1"/>
  <c r="P3279" i="1"/>
  <c r="P2953" i="1"/>
  <c r="P3962" i="1"/>
  <c r="P2143" i="1"/>
  <c r="P3541" i="1"/>
  <c r="P3803" i="1"/>
  <c r="P4043" i="1"/>
  <c r="P3630" i="1"/>
  <c r="P4033" i="1"/>
  <c r="P3511" i="1"/>
  <c r="P3931" i="1"/>
  <c r="P3811" i="1"/>
  <c r="P2407" i="1"/>
  <c r="P3548" i="1"/>
  <c r="P3200" i="1"/>
  <c r="P527" i="1"/>
  <c r="P1206" i="1"/>
  <c r="P782" i="1"/>
  <c r="P158" i="1"/>
  <c r="P528" i="1"/>
  <c r="P1707" i="1"/>
  <c r="P397" i="1"/>
  <c r="P1370" i="1"/>
  <c r="P1750" i="1"/>
  <c r="P1493" i="1"/>
  <c r="P188" i="1"/>
  <c r="P1848" i="1"/>
  <c r="P236" i="1"/>
  <c r="P222" i="1"/>
  <c r="P247" i="1"/>
  <c r="P1828" i="1"/>
  <c r="P1205" i="1"/>
  <c r="P1237" i="1"/>
  <c r="P736" i="1"/>
  <c r="P1195" i="1"/>
  <c r="P840" i="1"/>
  <c r="P3" i="1"/>
  <c r="P997" i="1"/>
  <c r="P604" i="1"/>
  <c r="P1102" i="1"/>
  <c r="P1618" i="1"/>
  <c r="P1214" i="1"/>
  <c r="P1496" i="1"/>
  <c r="P34" i="1"/>
  <c r="P1809" i="1"/>
  <c r="P833" i="1"/>
  <c r="P1260" i="1"/>
  <c r="P1100" i="1"/>
  <c r="P1267" i="1"/>
  <c r="P1646" i="1"/>
  <c r="P1484" i="1"/>
  <c r="P811" i="1"/>
  <c r="P1433" i="1"/>
  <c r="P895" i="1"/>
  <c r="P20" i="1"/>
  <c r="P800" i="1"/>
  <c r="P1385" i="1"/>
  <c r="P581" i="1"/>
  <c r="P48" i="1"/>
  <c r="P1910" i="1"/>
  <c r="P162" i="1"/>
  <c r="P479" i="1"/>
  <c r="P136" i="1"/>
  <c r="P257" i="1"/>
  <c r="P1026" i="1"/>
  <c r="P1708" i="1"/>
  <c r="P155" i="1"/>
  <c r="P483" i="1"/>
  <c r="P1607" i="1"/>
  <c r="P715" i="1"/>
  <c r="P1085" i="1"/>
  <c r="P364" i="1"/>
  <c r="P628" i="1"/>
  <c r="P320" i="1"/>
  <c r="P1341" i="1"/>
  <c r="P2840" i="1"/>
  <c r="P2057" i="1"/>
  <c r="P2028" i="1"/>
  <c r="P3317" i="1"/>
  <c r="P2144" i="1"/>
  <c r="P2198" i="1"/>
  <c r="P3629" i="1"/>
  <c r="P2230" i="1"/>
  <c r="P3211" i="1"/>
  <c r="P3955" i="1"/>
  <c r="P3368" i="1"/>
  <c r="P2926" i="1"/>
  <c r="P2272" i="1"/>
  <c r="P2418" i="1"/>
  <c r="P3096" i="1"/>
  <c r="P2556" i="1"/>
  <c r="P3638" i="1"/>
  <c r="P2630" i="1"/>
  <c r="P3522" i="1"/>
  <c r="P3055" i="1"/>
  <c r="P3297" i="1"/>
  <c r="P2301" i="1"/>
  <c r="P2206" i="1"/>
  <c r="P3203" i="1"/>
  <c r="P3705" i="1"/>
  <c r="P2219" i="1"/>
  <c r="P3187" i="1"/>
  <c r="P2183" i="1"/>
  <c r="P2505" i="1"/>
  <c r="P3948" i="1"/>
  <c r="P3710" i="1"/>
  <c r="P2292" i="1"/>
  <c r="P1925" i="1"/>
  <c r="P2114" i="1"/>
  <c r="P3378" i="1"/>
  <c r="P2496" i="1"/>
  <c r="P2515" i="1"/>
  <c r="P2621" i="1"/>
  <c r="P1926" i="1"/>
  <c r="P3768" i="1"/>
  <c r="P2259" i="1"/>
  <c r="P1921" i="1"/>
  <c r="P3357" i="1"/>
  <c r="P2904" i="1"/>
  <c r="P2976" i="1"/>
  <c r="P2943" i="1"/>
  <c r="P2600" i="1"/>
  <c r="P3376" i="1"/>
  <c r="P2126" i="1"/>
  <c r="P3602" i="1"/>
  <c r="P2153" i="1"/>
  <c r="P2138" i="1"/>
  <c r="P3795" i="1"/>
  <c r="P3256" i="1"/>
  <c r="P3612" i="1"/>
  <c r="P2086" i="1"/>
  <c r="P2613" i="1"/>
  <c r="P3509" i="1"/>
  <c r="P3044" i="1"/>
  <c r="P4095" i="1"/>
  <c r="P2394" i="1"/>
  <c r="P2410" i="1"/>
  <c r="P2826" i="1"/>
  <c r="P3323" i="1"/>
  <c r="P3245" i="1"/>
  <c r="P3737" i="1"/>
  <c r="P3412" i="1"/>
  <c r="P2409" i="1"/>
  <c r="P3587" i="1"/>
  <c r="P2400" i="1"/>
  <c r="P2142" i="1"/>
  <c r="P3053" i="1"/>
  <c r="P3450" i="1"/>
  <c r="P3863" i="1"/>
  <c r="P3567" i="1"/>
  <c r="P3137" i="1"/>
  <c r="P3005" i="1"/>
  <c r="P3215" i="1"/>
  <c r="P3798" i="1"/>
  <c r="P3195" i="1"/>
  <c r="P2264" i="1"/>
  <c r="P410" i="1"/>
  <c r="P1629" i="1"/>
  <c r="P2888" i="1"/>
  <c r="P2432" i="1"/>
  <c r="P748" i="1"/>
  <c r="P1729" i="1"/>
  <c r="P1825" i="1"/>
  <c r="P2018" i="1"/>
  <c r="P1667" i="1"/>
  <c r="P1743" i="1"/>
  <c r="P1843" i="1"/>
  <c r="P1387" i="1"/>
  <c r="P557" i="1"/>
  <c r="P1460" i="1"/>
  <c r="P407" i="1"/>
  <c r="P1602" i="1"/>
  <c r="P404" i="1"/>
  <c r="P1220" i="1"/>
  <c r="P1676" i="1"/>
  <c r="P663" i="1"/>
  <c r="P452" i="1"/>
  <c r="P940" i="1"/>
  <c r="P1890" i="1"/>
  <c r="P242" i="1"/>
  <c r="P231" i="1"/>
  <c r="P1396" i="1"/>
  <c r="P327" i="1"/>
  <c r="P1244" i="1"/>
  <c r="P842" i="1"/>
  <c r="P1418" i="1"/>
  <c r="P203" i="1"/>
  <c r="P1022" i="1"/>
  <c r="P1354" i="1"/>
  <c r="P690" i="1"/>
  <c r="P1345" i="1"/>
  <c r="P1819" i="1"/>
  <c r="P685" i="1"/>
  <c r="P907" i="1"/>
  <c r="P1287" i="1"/>
  <c r="P285" i="1"/>
  <c r="P533" i="1"/>
  <c r="P1313" i="1"/>
  <c r="P821" i="1"/>
  <c r="P1411" i="1"/>
  <c r="P1747" i="1"/>
  <c r="P529" i="1"/>
  <c r="P1898" i="1"/>
  <c r="P341" i="1"/>
  <c r="P265" i="1"/>
  <c r="P194" i="1"/>
  <c r="P299" i="1"/>
  <c r="P363" i="1"/>
  <c r="P511" i="1"/>
  <c r="P1440" i="1"/>
  <c r="P862" i="1"/>
  <c r="P1617" i="1"/>
  <c r="P761" i="1"/>
  <c r="P609" i="1"/>
  <c r="P215" i="1"/>
  <c r="P2977" i="1"/>
  <c r="P2871" i="1"/>
  <c r="P2101" i="1"/>
  <c r="P3217" i="1"/>
  <c r="P3095" i="1"/>
  <c r="P3658" i="1"/>
  <c r="P2615" i="1"/>
  <c r="P3467" i="1"/>
  <c r="P3337" i="1"/>
  <c r="P3862" i="1"/>
  <c r="P2437" i="1"/>
  <c r="P3942" i="1"/>
  <c r="P2827" i="1"/>
  <c r="P2957" i="1"/>
  <c r="P3268" i="1"/>
  <c r="P2428" i="1"/>
  <c r="P3155" i="1"/>
  <c r="P3118" i="1"/>
  <c r="P2729" i="1"/>
  <c r="P3751" i="1"/>
  <c r="P3700" i="1"/>
  <c r="P4079" i="1"/>
  <c r="P2323" i="1"/>
  <c r="P1589" i="1"/>
  <c r="P1876" i="1"/>
  <c r="P84" i="1"/>
  <c r="P1829" i="1"/>
  <c r="P1193" i="1"/>
  <c r="P1127" i="1"/>
  <c r="P1867" i="1"/>
  <c r="P1620" i="1"/>
  <c r="P1536" i="1"/>
  <c r="P1305" i="1"/>
  <c r="P1830" i="1"/>
  <c r="P1891" i="1"/>
  <c r="P1324" i="1"/>
  <c r="P1494" i="1"/>
  <c r="P1051" i="1"/>
  <c r="P1765" i="1"/>
  <c r="P1795" i="1"/>
  <c r="P1672" i="1"/>
  <c r="P1533" i="1"/>
  <c r="P1653" i="1"/>
  <c r="P1796" i="1"/>
  <c r="P1603" i="1"/>
  <c r="P1841" i="1"/>
  <c r="P1529" i="1"/>
  <c r="P994" i="1"/>
  <c r="P797" i="1"/>
  <c r="P1248" i="1"/>
  <c r="P1191" i="1"/>
  <c r="P1884" i="1"/>
  <c r="P987" i="1"/>
  <c r="P1442" i="1"/>
  <c r="P1784" i="1"/>
  <c r="P1635" i="1"/>
  <c r="P1896" i="1"/>
  <c r="P1495" i="1"/>
  <c r="P1032" i="1"/>
  <c r="P1606" i="1"/>
  <c r="P1498" i="1"/>
  <c r="P1845" i="1"/>
  <c r="P1722" i="1"/>
  <c r="P1758" i="1"/>
  <c r="P1767" i="1"/>
  <c r="P1142" i="1"/>
  <c r="P1441" i="1"/>
  <c r="P1810" i="1"/>
  <c r="P1435" i="1"/>
  <c r="P1176" i="1"/>
  <c r="P580" i="1"/>
  <c r="P1489" i="1"/>
  <c r="P68" i="1"/>
  <c r="P1847" i="1"/>
  <c r="P204" i="1"/>
  <c r="P1060" i="1"/>
  <c r="P1860" i="1"/>
  <c r="P160" i="1"/>
  <c r="P1065" i="1"/>
  <c r="P1318" i="1"/>
  <c r="P3542" i="1"/>
  <c r="P1935" i="1"/>
  <c r="P3151" i="1"/>
  <c r="P2038" i="1"/>
  <c r="P2629" i="1"/>
  <c r="P2188" i="1"/>
  <c r="P2137" i="1"/>
  <c r="P2056" i="1"/>
  <c r="P3758" i="1"/>
  <c r="P2280" i="1"/>
  <c r="P2446" i="1"/>
  <c r="P3611" i="1"/>
  <c r="P3945" i="1"/>
  <c r="P3204" i="1"/>
  <c r="P2541" i="1"/>
  <c r="P3859" i="1"/>
  <c r="P3989" i="1"/>
  <c r="P2054" i="1"/>
  <c r="P3874" i="1"/>
  <c r="P2878" i="1"/>
  <c r="P2304" i="1"/>
  <c r="P3375" i="1"/>
  <c r="P3351" i="1"/>
  <c r="P2257" i="1"/>
  <c r="P2006" i="1"/>
  <c r="P3571" i="1"/>
  <c r="P3294" i="1"/>
  <c r="P2778" i="1"/>
  <c r="P2084" i="1"/>
  <c r="P2279" i="1"/>
  <c r="P2040" i="1"/>
  <c r="P3185" i="1"/>
  <c r="P2319" i="1"/>
  <c r="P2349" i="1"/>
  <c r="P3691" i="1"/>
  <c r="P2232" i="1"/>
  <c r="P1949" i="1"/>
  <c r="P2869" i="1"/>
  <c r="P3502" i="1"/>
  <c r="P3526" i="1"/>
  <c r="P134" i="1"/>
  <c r="P1359" i="1"/>
  <c r="P758" i="1"/>
  <c r="P1821" i="1"/>
  <c r="P438" i="1"/>
  <c r="P803" i="1"/>
  <c r="P556" i="1"/>
  <c r="P1246" i="1"/>
  <c r="P390" i="1"/>
  <c r="P1413" i="1"/>
  <c r="P1903" i="1"/>
  <c r="P950" i="1"/>
  <c r="P783" i="1"/>
  <c r="P490" i="1"/>
  <c r="P806" i="1"/>
  <c r="P51" i="1"/>
  <c r="P143" i="1"/>
  <c r="P49" i="1"/>
  <c r="P624" i="1"/>
  <c r="P1598" i="1"/>
  <c r="P3788" i="1"/>
  <c r="P2179" i="1"/>
  <c r="P2607" i="1"/>
  <c r="P3546" i="1"/>
  <c r="P3169" i="1"/>
  <c r="P2341" i="1"/>
  <c r="P2990" i="1"/>
  <c r="P3752" i="1"/>
  <c r="P2728" i="1"/>
  <c r="P3628" i="1"/>
  <c r="P2660" i="1"/>
  <c r="P3557" i="1"/>
  <c r="P2530" i="1"/>
  <c r="P3110" i="1"/>
  <c r="P2299" i="1"/>
  <c r="P3347" i="1"/>
  <c r="P2384" i="1"/>
  <c r="P3626" i="1"/>
  <c r="P3523" i="1"/>
  <c r="P2898" i="1"/>
  <c r="P1124" i="1"/>
  <c r="P966" i="1"/>
  <c r="P1836" i="1"/>
  <c r="P606" i="1"/>
  <c r="P655" i="1"/>
  <c r="P1820" i="1"/>
  <c r="P718" i="1"/>
  <c r="P1029" i="1"/>
  <c r="P1507" i="1"/>
  <c r="P1791" i="1"/>
  <c r="P513" i="1"/>
  <c r="P1875" i="1"/>
  <c r="P983" i="1"/>
  <c r="P1381" i="1"/>
  <c r="P1015" i="1"/>
  <c r="P807" i="1"/>
  <c r="P1861" i="1"/>
  <c r="P941" i="1"/>
  <c r="P1840" i="1"/>
  <c r="P1822" i="1"/>
  <c r="P3560" i="1"/>
  <c r="P3146" i="1"/>
  <c r="P3921" i="1"/>
  <c r="P3106" i="1"/>
  <c r="P2948" i="1"/>
  <c r="P3849" i="1"/>
  <c r="P2473" i="1"/>
  <c r="P2459" i="1"/>
  <c r="P2080" i="1"/>
  <c r="P3416" i="1"/>
  <c r="P3293" i="1"/>
  <c r="P2756" i="1"/>
  <c r="P3787" i="1"/>
  <c r="P3342" i="1"/>
  <c r="P2846" i="1"/>
  <c r="P3171" i="1"/>
  <c r="P3834" i="1"/>
  <c r="P3153" i="1"/>
  <c r="P2965" i="1"/>
  <c r="P3777" i="1"/>
  <c r="P3398" i="1"/>
  <c r="P3576" i="1"/>
  <c r="P4103" i="1"/>
  <c r="P4073" i="1"/>
  <c r="P4007" i="1"/>
  <c r="P3665" i="1"/>
  <c r="P2132" i="1"/>
  <c r="P4074" i="1"/>
  <c r="P2694" i="1"/>
  <c r="P3860" i="1"/>
  <c r="P3888" i="1"/>
  <c r="P3853" i="1"/>
  <c r="P3908" i="1"/>
  <c r="P4068" i="1"/>
  <c r="P4027" i="1"/>
  <c r="P3975" i="1"/>
  <c r="P3761" i="1"/>
  <c r="P4099" i="1"/>
  <c r="P3717" i="1"/>
  <c r="P3201" i="1"/>
  <c r="P4089" i="1"/>
  <c r="P3846" i="1"/>
  <c r="P3414" i="1"/>
  <c r="P3941" i="1"/>
  <c r="P3944" i="1"/>
  <c r="P3878" i="1"/>
  <c r="P4016" i="1"/>
  <c r="P3966" i="1"/>
  <c r="P4061" i="1"/>
  <c r="P4090" i="1"/>
  <c r="P3946" i="1"/>
  <c r="P4067" i="1"/>
  <c r="P3940" i="1"/>
  <c r="P4017" i="1"/>
  <c r="P3880" i="1"/>
  <c r="P4006" i="1"/>
  <c r="P4028" i="1"/>
  <c r="P4087" i="1"/>
  <c r="P3125" i="1"/>
  <c r="P4014" i="1"/>
  <c r="P1268" i="1"/>
  <c r="P379" i="1"/>
  <c r="P1225" i="1"/>
  <c r="P1616" i="1"/>
  <c r="P1160" i="1"/>
  <c r="P555" i="1"/>
  <c r="P1818" i="1"/>
  <c r="P768" i="1"/>
  <c r="P935" i="1"/>
  <c r="P1558" i="1"/>
  <c r="P1330" i="1"/>
  <c r="P633" i="1"/>
  <c r="P289" i="1"/>
  <c r="P381" i="1"/>
  <c r="P1351" i="1"/>
  <c r="P58" i="1"/>
  <c r="P85" i="1"/>
  <c r="P1678" i="1"/>
  <c r="P868" i="1"/>
  <c r="P1477" i="1"/>
  <c r="P4021" i="1"/>
  <c r="P3895" i="1"/>
  <c r="P3991" i="1"/>
  <c r="P3915" i="1"/>
  <c r="P3345" i="1"/>
  <c r="P3928" i="1"/>
  <c r="P3148" i="1"/>
  <c r="P3189" i="1"/>
  <c r="P3987" i="1"/>
  <c r="P3996" i="1"/>
  <c r="P4077" i="1"/>
  <c r="P3916" i="1"/>
  <c r="P4047" i="1"/>
  <c r="P4111" i="1"/>
  <c r="P3058" i="1"/>
  <c r="P4080" i="1"/>
  <c r="P3367" i="1"/>
  <c r="P2360" i="1"/>
  <c r="P4044" i="1"/>
  <c r="P3845" i="1"/>
  <c r="P3961" i="1"/>
  <c r="P3371" i="1"/>
  <c r="P3740" i="1"/>
  <c r="P4062" i="1"/>
  <c r="P3861" i="1"/>
  <c r="P3529" i="1"/>
  <c r="P3274" i="1"/>
  <c r="P3402" i="1"/>
  <c r="P4015" i="1"/>
  <c r="P3909" i="1"/>
  <c r="P3280" i="1"/>
  <c r="P3986" i="1"/>
  <c r="P3807" i="1"/>
  <c r="P4025" i="1"/>
  <c r="P3884" i="1"/>
  <c r="P3500" i="1"/>
  <c r="P3982" i="1"/>
  <c r="P4034" i="1"/>
  <c r="P3554" i="1"/>
  <c r="P3929" i="1"/>
  <c r="P3821" i="1"/>
  <c r="P3338" i="1"/>
  <c r="P4051" i="1"/>
  <c r="P2838" i="1"/>
  <c r="P4076" i="1"/>
  <c r="P3296" i="1"/>
  <c r="P2445" i="1"/>
  <c r="P3661" i="1"/>
  <c r="P3272" i="1"/>
  <c r="P4042" i="1"/>
  <c r="P3480" i="1"/>
  <c r="P4012" i="1"/>
  <c r="P2202" i="1"/>
  <c r="P3075" i="1"/>
  <c r="P3759" i="1"/>
  <c r="P3687" i="1"/>
  <c r="P3867" i="1"/>
  <c r="P3764" i="1"/>
  <c r="P3616" i="1"/>
  <c r="P3851" i="1"/>
  <c r="P2821" i="1"/>
  <c r="P3126" i="1"/>
  <c r="P3657" i="1"/>
  <c r="P3843" i="1"/>
  <c r="P3855" i="1"/>
  <c r="P3898" i="1"/>
  <c r="P3413" i="1"/>
  <c r="P2641" i="1"/>
  <c r="P3454" i="1"/>
  <c r="P3994" i="1"/>
  <c r="P3960" i="1"/>
  <c r="P2970" i="1"/>
  <c r="P3677" i="1"/>
  <c r="P2390" i="1"/>
  <c r="P4102" i="1"/>
  <c r="P4059" i="1"/>
  <c r="P3143" i="1"/>
  <c r="P3494" i="1"/>
  <c r="P3970" i="1"/>
  <c r="P4052" i="1"/>
  <c r="P3114" i="1"/>
  <c r="P2971" i="1"/>
  <c r="P3065" i="1"/>
  <c r="P2843" i="1"/>
  <c r="P3339" i="1"/>
  <c r="P2145" i="1"/>
  <c r="P2495" i="1"/>
  <c r="P3144" i="1"/>
  <c r="P3282" i="1"/>
  <c r="P3131" i="1"/>
  <c r="P3284" i="1"/>
  <c r="P2238" i="1"/>
  <c r="P2386" i="1"/>
  <c r="P3290" i="1"/>
  <c r="P1923" i="1"/>
  <c r="P2294" i="1"/>
  <c r="P1924" i="1"/>
  <c r="P2083" i="1"/>
  <c r="P3510" i="1"/>
  <c r="P3559" i="1"/>
  <c r="P3063" i="1"/>
  <c r="P3549" i="1"/>
  <c r="P3642" i="1"/>
  <c r="P3465" i="1"/>
  <c r="P3936" i="1"/>
  <c r="P2760" i="1"/>
  <c r="P2805" i="1"/>
  <c r="P2776" i="1"/>
  <c r="P2724" i="1"/>
  <c r="P2087" i="1"/>
  <c r="P2721" i="1"/>
  <c r="P1932" i="1"/>
  <c r="P2610" i="1"/>
  <c r="P2598" i="1"/>
  <c r="P3907" i="1"/>
  <c r="P2181" i="1"/>
  <c r="P3654" i="1"/>
  <c r="P3538" i="1"/>
  <c r="P2154" i="1"/>
  <c r="P2176" i="1"/>
  <c r="P818" i="1"/>
  <c r="P754" i="1"/>
  <c r="P1401" i="1"/>
  <c r="P1415" i="1"/>
  <c r="P998" i="1"/>
  <c r="P552" i="1"/>
  <c r="P1706" i="1"/>
  <c r="P648" i="1"/>
  <c r="P1463" i="1"/>
  <c r="P681" i="1"/>
  <c r="P1255" i="1"/>
  <c r="P1069" i="1"/>
  <c r="P1014" i="1"/>
  <c r="P1030" i="1"/>
  <c r="P1393" i="1"/>
  <c r="P564" i="1"/>
  <c r="P1700" i="1"/>
  <c r="P1482" i="1"/>
  <c r="P1280" i="1"/>
  <c r="P620" i="1"/>
  <c r="P111" i="1"/>
  <c r="P1295" i="1"/>
  <c r="P1443" i="1"/>
  <c r="P1027" i="1"/>
  <c r="P1719" i="1"/>
  <c r="P507" i="1"/>
  <c r="P847" i="1"/>
  <c r="P1054" i="1"/>
  <c r="P7" i="1"/>
  <c r="P885" i="1"/>
  <c r="P708" i="1"/>
  <c r="P646" i="1"/>
  <c r="P466" i="1"/>
  <c r="P879" i="1"/>
  <c r="P1084" i="1"/>
  <c r="P1116" i="1"/>
  <c r="P1698" i="1"/>
  <c r="P1319" i="1"/>
  <c r="P861" i="1"/>
  <c r="P898" i="1"/>
  <c r="P3149" i="1"/>
  <c r="P3029" i="1"/>
  <c r="P3508" i="1"/>
  <c r="P2408" i="1"/>
  <c r="P3579" i="1"/>
  <c r="P3647" i="1"/>
  <c r="P3261" i="1"/>
  <c r="P3305" i="1"/>
  <c r="P2017" i="1"/>
  <c r="P3818" i="1"/>
  <c r="P2699" i="1"/>
  <c r="P1969" i="1"/>
  <c r="P3415" i="1"/>
  <c r="P2443" i="1"/>
  <c r="P3930" i="1"/>
  <c r="P3397" i="1"/>
  <c r="P2050" i="1"/>
  <c r="P3580" i="1"/>
  <c r="P3739" i="1"/>
  <c r="P2765" i="1"/>
  <c r="P3680" i="1"/>
  <c r="P4054" i="1"/>
  <c r="P4045" i="1"/>
  <c r="P3965" i="1"/>
  <c r="P4105" i="1"/>
  <c r="P2915" i="1"/>
  <c r="P4086" i="1"/>
  <c r="P4032" i="1"/>
  <c r="P4050" i="1"/>
  <c r="P3828" i="1"/>
  <c r="P3250" i="1"/>
  <c r="P4088" i="1"/>
  <c r="P4038" i="1"/>
  <c r="P4057" i="1"/>
  <c r="P3278" i="1"/>
  <c r="P3086" i="1"/>
  <c r="P4082" i="1"/>
  <c r="P3515" i="1"/>
  <c r="P3649" i="1"/>
  <c r="P4058" i="1"/>
  <c r="P4022" i="1"/>
  <c r="P4069" i="1"/>
  <c r="P2909" i="1"/>
  <c r="P3514" i="1"/>
  <c r="P3674" i="1"/>
  <c r="P2419" i="1"/>
  <c r="P1934" i="1"/>
  <c r="P2287" i="1"/>
  <c r="P3671" i="1"/>
  <c r="P2999" i="1"/>
  <c r="P3850" i="1"/>
  <c r="P3105" i="1"/>
  <c r="P3857" i="1"/>
  <c r="P3973" i="1"/>
  <c r="P3714" i="1"/>
  <c r="P2668" i="1"/>
  <c r="P2222" i="1"/>
  <c r="P3326" i="1"/>
  <c r="P2275" i="1"/>
  <c r="P2211" i="1"/>
  <c r="P2833" i="1"/>
  <c r="P3745" i="1"/>
  <c r="P2673" i="1"/>
  <c r="P3924" i="1"/>
  <c r="P4081" i="1"/>
  <c r="P2850" i="1"/>
  <c r="P3722" i="1"/>
  <c r="P4092" i="1"/>
  <c r="P3778" i="1"/>
  <c r="P3391" i="1"/>
  <c r="P4094" i="1"/>
  <c r="P4048" i="1"/>
  <c r="P4002" i="1"/>
  <c r="P4091" i="1"/>
  <c r="P3682" i="1"/>
  <c r="P4056" i="1"/>
  <c r="P4011" i="1"/>
  <c r="P3566" i="1"/>
  <c r="P3448" i="1"/>
  <c r="P3953" i="1"/>
  <c r="P4075" i="1"/>
  <c r="P4097" i="1"/>
  <c r="P4114" i="1"/>
  <c r="P4018" i="1"/>
  <c r="P4107" i="1"/>
  <c r="P2049" i="1"/>
  <c r="P2577" i="1"/>
  <c r="P2767" i="1"/>
  <c r="P3765" i="1"/>
  <c r="P4084" i="1"/>
  <c r="P3537" i="1"/>
  <c r="P3956" i="1"/>
  <c r="P3040" i="1"/>
  <c r="P4041" i="1"/>
  <c r="P3968" i="1"/>
  <c r="P3903" i="1"/>
  <c r="P4063" i="1"/>
  <c r="P3644" i="1"/>
  <c r="P4106" i="1"/>
  <c r="P4000" i="1"/>
  <c r="P4071" i="1"/>
  <c r="P3692" i="1"/>
  <c r="P3145" i="1"/>
  <c r="P3814" i="1"/>
  <c r="P3979" i="1"/>
  <c r="P3997" i="1"/>
  <c r="P4020" i="1"/>
  <c r="P2405" i="1"/>
  <c r="P4104" i="1"/>
  <c r="P4070" i="1"/>
  <c r="P3963" i="1"/>
  <c r="P4096" i="1"/>
  <c r="P3901" i="1"/>
  <c r="P3246" i="1"/>
  <c r="P4031" i="1"/>
  <c r="P2675" i="1"/>
  <c r="P3596" i="1"/>
  <c r="P3954" i="1"/>
  <c r="P3689" i="1"/>
  <c r="P4029" i="1"/>
  <c r="P3829" i="1"/>
  <c r="P3830" i="1"/>
  <c r="P2171" i="1"/>
  <c r="P2704" i="1"/>
  <c r="P3303" i="1"/>
  <c r="P2037" i="1"/>
  <c r="P3257" i="1"/>
  <c r="P2045" i="1"/>
  <c r="P2780" i="1"/>
  <c r="P2547" i="1"/>
  <c r="P3789" i="1"/>
  <c r="P2773" i="1"/>
  <c r="P2839" i="1"/>
  <c r="P3641" i="1"/>
  <c r="P3374" i="1"/>
  <c r="P3664" i="1"/>
  <c r="P2127" i="1"/>
  <c r="P2631" i="1"/>
  <c r="P4008" i="1"/>
  <c r="P2229" i="1"/>
  <c r="P3532" i="1"/>
  <c r="P3774" i="1"/>
  <c r="P2897" i="1"/>
  <c r="P2146" i="1"/>
  <c r="P2225" i="1"/>
  <c r="P2748" i="1"/>
  <c r="P2733" i="1"/>
  <c r="P2240" i="1"/>
  <c r="P2737" i="1"/>
  <c r="P4037" i="1"/>
  <c r="P2549" i="1"/>
  <c r="P2816" i="1"/>
  <c r="P3802" i="1"/>
  <c r="P3719" i="1"/>
  <c r="P2401" i="1"/>
  <c r="P2545" i="1"/>
  <c r="P2529" i="1"/>
  <c r="P3295" i="1"/>
  <c r="P2802" i="1"/>
  <c r="P2865" i="1"/>
  <c r="P1788" i="1"/>
  <c r="P1159" i="1"/>
  <c r="P1844" i="1"/>
  <c r="P1609" i="1"/>
  <c r="P1356" i="1"/>
  <c r="P860" i="1"/>
  <c r="P4055" i="1"/>
  <c r="P3938" i="1"/>
  <c r="P2681" i="1"/>
  <c r="P2379" i="1"/>
  <c r="P3623" i="1"/>
  <c r="P2713" i="1"/>
  <c r="P3886" i="1"/>
  <c r="P2326" i="1"/>
  <c r="P2364" i="1"/>
  <c r="P4053" i="1"/>
  <c r="P2961" i="1"/>
  <c r="P2212" i="1"/>
  <c r="P3976" i="1"/>
  <c r="P2671" i="1"/>
  <c r="P213" i="1"/>
  <c r="P100" i="1"/>
  <c r="P1147" i="1"/>
  <c r="P611" i="1"/>
  <c r="P157" i="1"/>
  <c r="P571" i="1"/>
  <c r="P1011" i="1"/>
  <c r="P753" i="1"/>
  <c r="P227" i="1"/>
  <c r="P389" i="1"/>
  <c r="P819" i="1"/>
  <c r="P193" i="1"/>
  <c r="P169" i="1"/>
  <c r="P578" i="1"/>
  <c r="P846" i="1"/>
  <c r="P192" i="1"/>
  <c r="P261" i="1"/>
  <c r="P135" i="1"/>
  <c r="P1514" i="1"/>
  <c r="P543" i="1"/>
  <c r="P326" i="1"/>
  <c r="P1703" i="1"/>
  <c r="P292" i="1"/>
  <c r="P266" i="1"/>
  <c r="P300" i="1"/>
  <c r="P1423" i="1"/>
  <c r="P988" i="1"/>
  <c r="P702" i="1"/>
  <c r="P310" i="1"/>
  <c r="P733" i="1"/>
  <c r="P200" i="1"/>
  <c r="P1170" i="1"/>
  <c r="P449" i="1"/>
  <c r="P549" i="1"/>
  <c r="P362" i="1"/>
  <c r="P1437" i="1"/>
  <c r="P374" i="1"/>
  <c r="P233" i="1"/>
  <c r="P253" i="1"/>
  <c r="P750" i="1"/>
  <c r="P1038" i="1"/>
  <c r="P1105" i="1"/>
  <c r="P1226" i="1"/>
  <c r="P881" i="1"/>
  <c r="P969" i="1"/>
  <c r="P130" i="1"/>
  <c r="P843" i="1"/>
  <c r="P975" i="1"/>
  <c r="P659" i="1"/>
  <c r="P127" i="1"/>
  <c r="P627" i="1"/>
  <c r="P267" i="1"/>
  <c r="P554" i="1"/>
  <c r="P565" i="1"/>
  <c r="P393" i="1"/>
  <c r="P675" i="1"/>
  <c r="P126" i="1"/>
  <c r="P205" i="1"/>
  <c r="P123" i="1"/>
  <c r="P322" i="1"/>
  <c r="P856" i="1"/>
  <c r="P778" i="1"/>
  <c r="P1557" i="1"/>
  <c r="P294" i="1"/>
  <c r="P1642" i="1"/>
  <c r="P1807" i="1"/>
  <c r="P1666" i="1"/>
  <c r="P667" i="1"/>
  <c r="P1041" i="1"/>
  <c r="P241" i="1"/>
  <c r="P827" i="1"/>
  <c r="P375" i="1"/>
  <c r="P891" i="1"/>
  <c r="P1154" i="1"/>
  <c r="P814" i="1"/>
  <c r="P515" i="1"/>
  <c r="P72" i="1"/>
  <c r="P505" i="1"/>
  <c r="P140" i="1"/>
  <c r="P1516" i="1"/>
  <c r="P492" i="1"/>
  <c r="P668" i="1"/>
  <c r="P480" i="1"/>
  <c r="P971" i="1"/>
  <c r="P521" i="1"/>
  <c r="P226" i="1"/>
  <c r="P426" i="1"/>
  <c r="P432" i="1"/>
  <c r="P1001" i="1"/>
  <c r="P850" i="1"/>
  <c r="P428" i="1"/>
  <c r="P485" i="1"/>
  <c r="P313" i="1"/>
  <c r="P631" i="1"/>
  <c r="P791" i="1"/>
  <c r="P536" i="1"/>
  <c r="P149" i="1"/>
  <c r="P738" i="1"/>
  <c r="P262" i="1"/>
  <c r="P677" i="1"/>
  <c r="P2818" i="1"/>
  <c r="P3390" i="1"/>
  <c r="P3869" i="1"/>
  <c r="P2860" i="1"/>
  <c r="P3790" i="1"/>
  <c r="P3762" i="1"/>
  <c r="P4036" i="1"/>
  <c r="P2789" i="1"/>
  <c r="P2824" i="1"/>
  <c r="P2283" i="1"/>
  <c r="P3140" i="1"/>
  <c r="P3530" i="1"/>
  <c r="P3695" i="1"/>
  <c r="P2168" i="1"/>
  <c r="P3822" i="1"/>
  <c r="P3819" i="1"/>
  <c r="P2367" i="1"/>
  <c r="P2942" i="1"/>
  <c r="P2362" i="1"/>
  <c r="P2159" i="1"/>
  <c r="P2516" i="1"/>
  <c r="P2967" i="1"/>
  <c r="P3165" i="1"/>
  <c r="P2988" i="1"/>
  <c r="P3815" i="1"/>
  <c r="P1933" i="1"/>
  <c r="P3219" i="1"/>
  <c r="P2768" i="1"/>
  <c r="P3081" i="1"/>
  <c r="P2461" i="1"/>
  <c r="P3441" i="1"/>
  <c r="P3547" i="1"/>
  <c r="P1929" i="1"/>
  <c r="P2021" i="1"/>
  <c r="P2599" i="1"/>
  <c r="P2627" i="1"/>
  <c r="P3780" i="1"/>
  <c r="P3428" i="1"/>
  <c r="P3525" i="1"/>
  <c r="P1984" i="1"/>
  <c r="P3048" i="1"/>
  <c r="P2044" i="1"/>
  <c r="P3083" i="1"/>
  <c r="P3242" i="1"/>
  <c r="P2468" i="1"/>
  <c r="P3949" i="1"/>
  <c r="P2035" i="1"/>
  <c r="P2741" i="1"/>
  <c r="P3533" i="1"/>
  <c r="P3304" i="1"/>
  <c r="P2464" i="1"/>
  <c r="P3361" i="1"/>
  <c r="P3456" i="1"/>
  <c r="P2199" i="1"/>
  <c r="P3431" i="1"/>
  <c r="P1931" i="1"/>
  <c r="P3043" i="1"/>
  <c r="P2666" i="1"/>
  <c r="P3870" i="1"/>
  <c r="P3066" i="1"/>
  <c r="P1111" i="1"/>
  <c r="P582" i="1"/>
  <c r="P340" i="1"/>
  <c r="P112" i="1"/>
  <c r="P147" i="1"/>
  <c r="P826" i="1"/>
  <c r="P179" i="1"/>
  <c r="P76" i="1"/>
  <c r="P946" i="1"/>
  <c r="P637" i="1"/>
  <c r="P308" i="1"/>
  <c r="P120" i="1"/>
  <c r="P400" i="1"/>
  <c r="P1033" i="1"/>
  <c r="P1580" i="1"/>
  <c r="P115" i="1"/>
  <c r="P1398" i="1"/>
  <c r="P110" i="1"/>
  <c r="P548" i="1"/>
  <c r="P371" i="1"/>
  <c r="P2903" i="1"/>
  <c r="P2001" i="1"/>
  <c r="P3716" i="1"/>
  <c r="P2288" i="1"/>
  <c r="P2082" i="1"/>
  <c r="P3054" i="1"/>
  <c r="P2350" i="1"/>
  <c r="P2770" i="1"/>
  <c r="P2560" i="1"/>
  <c r="P1970" i="1"/>
  <c r="P2099" i="1"/>
  <c r="P3399" i="1"/>
  <c r="P2962" i="1"/>
  <c r="P2618" i="1"/>
  <c r="P2514" i="1"/>
  <c r="P3154" i="1"/>
  <c r="P2925" i="1"/>
  <c r="P3060" i="1"/>
  <c r="P2068" i="1"/>
  <c r="P2481" i="1"/>
  <c r="P2759" i="1"/>
  <c r="P2498" i="1"/>
  <c r="P3715" i="1"/>
  <c r="P2165" i="1"/>
  <c r="P3848" i="1"/>
  <c r="P3007" i="1"/>
  <c r="P3254" i="1"/>
  <c r="P2316" i="1"/>
  <c r="P2427" i="1"/>
  <c r="P2169" i="1"/>
  <c r="P2420" i="1"/>
  <c r="P2722" i="1"/>
  <c r="P3707" i="1"/>
  <c r="P3325" i="1"/>
  <c r="P2777" i="1"/>
  <c r="P2659" i="1"/>
  <c r="P3216" i="1"/>
  <c r="P2877" i="1"/>
  <c r="P2993" i="1"/>
  <c r="P2046" i="1"/>
  <c r="P260" i="1"/>
  <c r="P864" i="1"/>
  <c r="P220" i="1"/>
  <c r="P65" i="1"/>
  <c r="P934" i="1"/>
  <c r="P81" i="1"/>
  <c r="P709" i="1"/>
  <c r="P802" i="1"/>
  <c r="P1078" i="1"/>
  <c r="P897" i="1"/>
  <c r="P705" i="1"/>
  <c r="P166" i="1"/>
  <c r="P82" i="1"/>
  <c r="P331" i="1"/>
  <c r="P131" i="1"/>
  <c r="P165" i="1"/>
  <c r="P66" i="1"/>
  <c r="P256" i="1"/>
  <c r="P635" i="1"/>
  <c r="P825" i="1"/>
  <c r="P1426" i="1"/>
  <c r="P419" i="1"/>
  <c r="P798" i="1"/>
  <c r="P196" i="1"/>
  <c r="P647" i="1"/>
  <c r="P651" i="1"/>
  <c r="P1096" i="1"/>
  <c r="P1200" i="1"/>
  <c r="P470" i="1"/>
  <c r="P303" i="1"/>
  <c r="P1031" i="1"/>
  <c r="P649" i="1"/>
  <c r="P172" i="1"/>
  <c r="P420" i="1"/>
  <c r="P1472" i="1"/>
  <c r="P1651" i="1"/>
  <c r="P1291" i="1"/>
  <c r="P1786" i="1"/>
  <c r="P921" i="1"/>
  <c r="P1328" i="1"/>
  <c r="P4065" i="1"/>
  <c r="P3999" i="1"/>
  <c r="P2271" i="1"/>
  <c r="P2558" i="1"/>
  <c r="P2786" i="1"/>
  <c r="P2936" i="1"/>
  <c r="P4030" i="1"/>
  <c r="P3905" i="1"/>
  <c r="P3985" i="1"/>
  <c r="P3599" i="1"/>
  <c r="P4109" i="1"/>
  <c r="P3784" i="1"/>
  <c r="P2200" i="1"/>
  <c r="P2329" i="1"/>
  <c r="P3767" i="1"/>
  <c r="P3113" i="1"/>
  <c r="P4078" i="1"/>
  <c r="P2649" i="1"/>
  <c r="P3836" i="1"/>
  <c r="P3617" i="1"/>
  <c r="P3639" i="1"/>
  <c r="P3492" i="1"/>
  <c r="P3094" i="1"/>
  <c r="P4098" i="1"/>
  <c r="P4083" i="1"/>
  <c r="P3019" i="1"/>
  <c r="P4064" i="1"/>
  <c r="P2949" i="1"/>
  <c r="P3433" i="1"/>
  <c r="P3723" i="1"/>
  <c r="P3115" i="1"/>
  <c r="P3563" i="1"/>
  <c r="P4013" i="1"/>
  <c r="P2696" i="1"/>
  <c r="P1963" i="1"/>
  <c r="P3835" i="1"/>
  <c r="P3753" i="1"/>
  <c r="P2302" i="1"/>
  <c r="P3748" i="1"/>
  <c r="P2667" i="1"/>
  <c r="P925" i="1"/>
  <c r="P350" i="1"/>
  <c r="P1744" i="1"/>
  <c r="P1063" i="1"/>
  <c r="P1420" i="1"/>
  <c r="P1366" i="1"/>
  <c r="P1002" i="1"/>
  <c r="P908" i="1"/>
  <c r="P597" i="1"/>
  <c r="P822" i="1"/>
  <c r="P1044" i="1"/>
  <c r="P909" i="1"/>
  <c r="P1455" i="1"/>
  <c r="P558" i="1"/>
  <c r="P1612" i="1"/>
  <c r="P1451" i="1"/>
  <c r="P1582" i="1"/>
  <c r="P593" i="1"/>
  <c r="P1129" i="1"/>
  <c r="P594" i="1"/>
  <c r="P2436" i="1"/>
  <c r="P2750" i="1"/>
  <c r="P2586" i="1"/>
  <c r="P2484" i="1"/>
  <c r="P3331" i="1"/>
  <c r="P3728" i="1"/>
  <c r="P2964" i="1"/>
  <c r="P3776" i="1"/>
  <c r="P3369" i="1"/>
  <c r="P1310" i="1"/>
  <c r="P1447" i="1"/>
  <c r="P1741" i="1"/>
  <c r="P1692" i="1"/>
  <c r="P1887" i="1"/>
  <c r="P1348" i="1"/>
  <c r="P1852" i="1"/>
  <c r="P1562" i="1"/>
  <c r="P484" i="1"/>
  <c r="P734" i="1"/>
  <c r="P905" i="1"/>
  <c r="P845" i="1"/>
  <c r="P1699" i="1"/>
  <c r="P698" i="1"/>
  <c r="P962" i="1"/>
  <c r="P506" i="1"/>
  <c r="P98" i="1"/>
  <c r="P201" i="1"/>
  <c r="P636" i="1"/>
  <c r="P433" i="1"/>
  <c r="P1429" i="1"/>
  <c r="P560" i="1"/>
  <c r="P853" i="1"/>
  <c r="P880" i="1"/>
  <c r="P435" i="1"/>
  <c r="P788" i="1"/>
  <c r="P1289" i="1"/>
  <c r="P1679" i="1"/>
  <c r="P732" i="1"/>
  <c r="P69" i="1"/>
  <c r="P852" i="1"/>
  <c r="P1833" i="1"/>
  <c r="P1753" i="1"/>
  <c r="P2510" i="1"/>
  <c r="P1303" i="1"/>
  <c r="P1424" i="1"/>
  <c r="P3030" i="1"/>
  <c r="P4009" i="1"/>
  <c r="P3913" i="1"/>
  <c r="P2291" i="1"/>
  <c r="P3690" i="1"/>
  <c r="P2150" i="1"/>
  <c r="P3496" i="1"/>
  <c r="P2359" i="1"/>
  <c r="P3170" i="1"/>
  <c r="P3947" i="1"/>
  <c r="P3258" i="1"/>
  <c r="P3271" i="1"/>
  <c r="P2501" i="1"/>
  <c r="P2876" i="1"/>
  <c r="P3206" i="1"/>
  <c r="P4101" i="1"/>
  <c r="P3934" i="1"/>
  <c r="P3591" i="1"/>
  <c r="P3978" i="1"/>
  <c r="P3627" i="1"/>
  <c r="P2670" i="1"/>
  <c r="P4046" i="1"/>
  <c r="P3864" i="1"/>
  <c r="P2576" i="1"/>
  <c r="P3771" i="1"/>
  <c r="P2562" i="1"/>
  <c r="P3209" i="1"/>
  <c r="P2793" i="1"/>
  <c r="P4115" i="1"/>
  <c r="P4085" i="1"/>
  <c r="P3327" i="1"/>
  <c r="P3925" i="1"/>
  <c r="P3655" i="1"/>
  <c r="P4023" i="1"/>
  <c r="P2474" i="1"/>
  <c r="P780" i="1"/>
  <c r="P1709" i="1"/>
  <c r="P372" i="1"/>
  <c r="P1272" i="1"/>
  <c r="P1631" i="1"/>
  <c r="P1682" i="1"/>
  <c r="P1695" i="1"/>
  <c r="P951" i="1"/>
  <c r="P954" i="1"/>
  <c r="P22" i="1"/>
  <c r="P53" i="1"/>
  <c r="P1453" i="1"/>
  <c r="P1583" i="1"/>
  <c r="P92" i="1"/>
  <c r="P1858" i="1"/>
  <c r="P1416" i="1"/>
  <c r="P838" i="1"/>
  <c r="P1459" i="1"/>
  <c r="P1421" i="1"/>
  <c r="P38" i="1"/>
  <c r="P858" i="1"/>
  <c r="P870" i="1"/>
  <c r="P694" i="1"/>
  <c r="P958" i="1"/>
  <c r="P29" i="1"/>
  <c r="P1052" i="1"/>
  <c r="P899" i="1"/>
  <c r="P1511" i="1"/>
  <c r="P699" i="1"/>
  <c r="P1414" i="1"/>
  <c r="P32" i="1"/>
  <c r="P40" i="1"/>
  <c r="P660" i="1"/>
  <c r="P1509" i="1"/>
  <c r="P1144" i="1"/>
  <c r="P1355" i="1"/>
  <c r="P737" i="1"/>
  <c r="P1669" i="1"/>
  <c r="P1070" i="1"/>
  <c r="P402" i="1"/>
  <c r="P2644" i="1"/>
  <c r="P3266" i="1"/>
  <c r="P3111" i="1"/>
  <c r="P3235" i="1"/>
  <c r="P2597" i="1"/>
  <c r="P3199" i="1"/>
  <c r="P3249" i="1"/>
  <c r="P2391" i="1"/>
  <c r="P2215" i="1"/>
  <c r="P2646" i="1"/>
  <c r="P2392" i="1"/>
  <c r="P2795" i="1"/>
  <c r="P2958" i="1"/>
  <c r="P3666" i="1"/>
  <c r="P2561" i="1"/>
  <c r="P3141" i="1"/>
  <c r="P2411" i="1"/>
  <c r="P2261" i="1"/>
  <c r="P3174" i="1"/>
  <c r="P3516" i="1"/>
  <c r="P3520" i="1"/>
  <c r="P2315" i="1"/>
  <c r="P3439" i="1"/>
  <c r="P3128" i="1"/>
  <c r="P2929" i="1"/>
  <c r="P3022" i="1"/>
  <c r="P3396" i="1"/>
  <c r="P2063" i="1"/>
  <c r="P2378" i="1"/>
  <c r="P2835" i="1"/>
  <c r="P2074" i="1"/>
  <c r="P3064" i="1"/>
  <c r="P3432" i="1"/>
  <c r="P2806" i="1"/>
  <c r="P3923" i="1"/>
  <c r="P3603" i="1"/>
  <c r="P3470" i="1"/>
  <c r="P2698" i="1"/>
  <c r="P2605" i="1"/>
  <c r="P3551" i="1"/>
  <c r="P1951" i="1"/>
  <c r="P1965" i="1"/>
  <c r="P3349" i="1"/>
  <c r="P3183" i="1"/>
  <c r="P2475" i="1"/>
  <c r="P2808" i="1"/>
  <c r="P3277" i="1"/>
  <c r="P2093" i="1"/>
  <c r="P2723" i="1"/>
  <c r="P1936" i="1"/>
  <c r="P2963" i="1"/>
  <c r="P3119" i="1"/>
  <c r="P2842" i="1"/>
  <c r="P3769" i="1"/>
  <c r="P3833" i="1"/>
  <c r="P2811" i="1"/>
  <c r="P1990" i="1"/>
  <c r="P3276" i="1"/>
  <c r="P3000" i="1"/>
  <c r="P2539" i="1"/>
  <c r="P931" i="1"/>
  <c r="P54" i="1"/>
  <c r="P343" i="1"/>
  <c r="P1282" i="1"/>
  <c r="P1730" i="1"/>
  <c r="P190" i="1"/>
  <c r="P333" i="1"/>
  <c r="P671" i="1"/>
  <c r="P933" i="1"/>
  <c r="P1202" i="1"/>
  <c r="P305" i="1"/>
  <c r="P1045" i="1"/>
  <c r="P94" i="1"/>
  <c r="P1813" i="1"/>
  <c r="P1850" i="1"/>
  <c r="P1245" i="1"/>
  <c r="P1591" i="1"/>
  <c r="P118" i="1"/>
  <c r="P1035" i="1"/>
  <c r="P1323" i="1"/>
  <c r="P1732" i="1"/>
  <c r="P777" i="1"/>
  <c r="P540" i="1"/>
  <c r="P1016" i="1"/>
  <c r="P128" i="1"/>
  <c r="P911" i="1"/>
  <c r="P1601" i="1"/>
  <c r="P1815" i="1"/>
  <c r="P910" i="1"/>
  <c r="P1520" i="1"/>
  <c r="P1238" i="1"/>
  <c r="P199" i="1"/>
  <c r="P1780" i="1"/>
  <c r="P1281" i="1"/>
  <c r="P534" i="1"/>
  <c r="P214" i="1"/>
  <c r="P1434" i="1"/>
  <c r="P1067" i="1"/>
  <c r="P707" i="1"/>
  <c r="P1649" i="1"/>
  <c r="P117" i="1"/>
  <c r="P1745" i="1"/>
  <c r="P1584" i="1"/>
  <c r="P766" i="1"/>
  <c r="P1737" i="1"/>
  <c r="P1257" i="1"/>
  <c r="P650" i="1"/>
  <c r="P103" i="1"/>
  <c r="P1779" i="1"/>
  <c r="P944" i="1"/>
  <c r="P1131" i="1"/>
  <c r="P1383" i="1"/>
  <c r="P796" i="1"/>
  <c r="P161" i="1"/>
  <c r="P1236" i="1"/>
  <c r="P1610" i="1"/>
  <c r="P1234" i="1"/>
  <c r="P1219" i="1"/>
  <c r="P352" i="1"/>
  <c r="P1885" i="1"/>
  <c r="P882" i="1"/>
  <c r="P493" i="1"/>
  <c r="P872" i="1"/>
  <c r="P1252" i="1"/>
  <c r="P1569" i="1"/>
  <c r="P1389" i="1"/>
  <c r="P585" i="1"/>
  <c r="P1133" i="1"/>
  <c r="P472" i="1"/>
  <c r="P437" i="1"/>
  <c r="P1770" i="1"/>
  <c r="P1503" i="1"/>
  <c r="P502" i="1"/>
  <c r="P442" i="1"/>
  <c r="P1883" i="1"/>
  <c r="P1353" i="1"/>
  <c r="P1630" i="1"/>
  <c r="P1689" i="1"/>
  <c r="P1367" i="1"/>
  <c r="P1684" i="1"/>
  <c r="P3461" i="1"/>
  <c r="P1975" i="1"/>
  <c r="P1959" i="1"/>
  <c r="P2465" i="1"/>
  <c r="P2382" i="1"/>
  <c r="P3363" i="1"/>
  <c r="P3488" i="1"/>
  <c r="P1995" i="1"/>
  <c r="P2340" i="1"/>
  <c r="P2182" i="1"/>
  <c r="P2688" i="1"/>
  <c r="P2633" i="1"/>
  <c r="P2423" i="1"/>
  <c r="P2823" i="1"/>
  <c r="P2178" i="1"/>
  <c r="P3442" i="1"/>
  <c r="P3521" i="1"/>
  <c r="P2252" i="1"/>
  <c r="P2435" i="1"/>
  <c r="P2769" i="1"/>
  <c r="P441" i="1"/>
  <c r="P1605" i="1"/>
  <c r="P167" i="1"/>
  <c r="P929" i="1"/>
  <c r="P186" i="1"/>
  <c r="P612" i="1"/>
  <c r="P1224" i="1"/>
  <c r="P445" i="1"/>
  <c r="P1107" i="1"/>
  <c r="P302" i="1"/>
  <c r="P1073" i="1"/>
  <c r="P1357" i="1"/>
  <c r="P641" i="1"/>
  <c r="P403" i="1"/>
  <c r="P1877" i="1"/>
  <c r="P1554" i="1"/>
  <c r="P1042" i="1"/>
  <c r="P329" i="1"/>
  <c r="P339" i="1"/>
  <c r="P93" i="1"/>
  <c r="P2911" i="1"/>
  <c r="P3311" i="1"/>
  <c r="P2754" i="1"/>
  <c r="P2147" i="1"/>
  <c r="P2882" i="1"/>
  <c r="P3077" i="1"/>
  <c r="P3089" i="1"/>
  <c r="P2692" i="1"/>
  <c r="P3744" i="1"/>
  <c r="P2687" i="1"/>
  <c r="P2055" i="1"/>
  <c r="P2648" i="1"/>
  <c r="P3797" i="1"/>
  <c r="P2330" i="1"/>
  <c r="P2051" i="1"/>
  <c r="P3781" i="1"/>
  <c r="P3074" i="1"/>
  <c r="P3464" i="1"/>
  <c r="P2260" i="1"/>
  <c r="P2893" i="1"/>
  <c r="P3459" i="1"/>
  <c r="P2339" i="1"/>
  <c r="P3646" i="1"/>
  <c r="P2091" i="1"/>
  <c r="P3307" i="1"/>
  <c r="P2658" i="1"/>
  <c r="P2951" i="1"/>
  <c r="P2008" i="1"/>
  <c r="P3805" i="1"/>
  <c r="P1991" i="1"/>
  <c r="P2469" i="1"/>
  <c r="P2579" i="1"/>
  <c r="P2078" i="1"/>
  <c r="P4040" i="1"/>
  <c r="P2616" i="1"/>
  <c r="P3785" i="1"/>
  <c r="P2507" i="1"/>
  <c r="P2454" i="1"/>
  <c r="P3230" i="1"/>
  <c r="P2016" i="1"/>
  <c r="P3995" i="1"/>
  <c r="P2854" i="1"/>
  <c r="P2217" i="1"/>
  <c r="P3045" i="1"/>
  <c r="P3286" i="1"/>
  <c r="P2807" i="1"/>
  <c r="P3812" i="1"/>
  <c r="P2216" i="1"/>
  <c r="P3253" i="1"/>
  <c r="P3724" i="1"/>
  <c r="P3344" i="1"/>
  <c r="P3190" i="1"/>
  <c r="P3718" i="1"/>
  <c r="P3062" i="1"/>
  <c r="P2463" i="1"/>
  <c r="P2406" i="1"/>
  <c r="P2677" i="1"/>
  <c r="P2149" i="1"/>
  <c r="P3301" i="1"/>
  <c r="P2125" i="1"/>
  <c r="P3157" i="1"/>
  <c r="P2175" i="1"/>
  <c r="P2450" i="1"/>
  <c r="P3926" i="1"/>
  <c r="P3983" i="1"/>
  <c r="P3615" i="1"/>
  <c r="P3498" i="1"/>
  <c r="P3763" i="1"/>
  <c r="P2916" i="1"/>
  <c r="P2740" i="1"/>
  <c r="P2010" i="1"/>
  <c r="P3423" i="1"/>
  <c r="P3645" i="1"/>
  <c r="P3037" i="1"/>
  <c r="P2872" i="1"/>
  <c r="P3409" i="1"/>
  <c r="P3890" i="1"/>
  <c r="P2120" i="1"/>
  <c r="P2868" i="1"/>
  <c r="P2788" i="1"/>
  <c r="P2955" i="1"/>
  <c r="P3444" i="1"/>
  <c r="P2932" i="1"/>
  <c r="P2896" i="1"/>
  <c r="P3513" i="1"/>
  <c r="P3841" i="1"/>
  <c r="P3663" i="1"/>
  <c r="P3755" i="1"/>
  <c r="P2736" i="1"/>
  <c r="P2691" i="1"/>
  <c r="P1652" i="1"/>
  <c r="P638" i="1"/>
  <c r="P760" i="1"/>
  <c r="P145" i="1"/>
  <c r="P446" i="1"/>
  <c r="P97" i="1"/>
  <c r="P319" i="1"/>
  <c r="P494" i="1"/>
  <c r="P1150" i="1"/>
  <c r="P642" i="1"/>
  <c r="P75" i="1"/>
  <c r="P1893" i="1"/>
  <c r="P1588" i="1"/>
  <c r="P1445" i="1"/>
  <c r="P539" i="1"/>
  <c r="P1467" i="1"/>
  <c r="P1106" i="1"/>
  <c r="P577" i="1"/>
  <c r="P1506" i="1"/>
  <c r="P1179" i="1"/>
  <c r="P1879" i="1"/>
  <c r="P496" i="1"/>
  <c r="P512" i="1"/>
  <c r="P590" i="1"/>
  <c r="P1371" i="1"/>
  <c r="P1522" i="1"/>
  <c r="P789" i="1"/>
  <c r="P622" i="1"/>
  <c r="P896" i="1"/>
  <c r="P500" i="1"/>
  <c r="P684" i="1"/>
  <c r="P272" i="1"/>
  <c r="P716" i="1"/>
  <c r="P1457" i="1"/>
  <c r="P1098" i="1"/>
  <c r="P704" i="1"/>
  <c r="P831" i="1"/>
  <c r="P662" i="1"/>
  <c r="P1650" i="1"/>
  <c r="P1269" i="1"/>
  <c r="P1541" i="1"/>
  <c r="P964" i="1"/>
  <c r="P1643" i="1"/>
  <c r="P516" i="1"/>
  <c r="P743" i="1"/>
  <c r="P1204" i="1"/>
  <c r="P1559" i="1"/>
  <c r="P1192" i="1"/>
  <c r="P1499" i="1"/>
  <c r="P1525" i="1"/>
  <c r="P1468" i="1"/>
  <c r="P1787" i="1"/>
  <c r="P713" i="1"/>
  <c r="P1715" i="1"/>
  <c r="P1817" i="1"/>
  <c r="P1213" i="1"/>
  <c r="P1593" i="1"/>
  <c r="P559" i="1"/>
  <c r="P1662" i="1"/>
  <c r="P546" i="1"/>
  <c r="P1681" i="1"/>
  <c r="P1241" i="1"/>
  <c r="P1222" i="1"/>
  <c r="P96" i="1"/>
  <c r="P1149" i="1"/>
  <c r="P1869" i="1"/>
  <c r="P610" i="1"/>
  <c r="P730" i="1"/>
  <c r="P553" i="1"/>
  <c r="P467" i="1"/>
  <c r="P835" i="1"/>
  <c r="P1871" i="1"/>
  <c r="P1897" i="1"/>
  <c r="P434" i="1"/>
  <c r="P296" i="1"/>
  <c r="P1215" i="1"/>
  <c r="P144" i="1"/>
  <c r="P2861" i="1"/>
  <c r="P884" i="1"/>
  <c r="P1194" i="1"/>
  <c r="P1537" i="1"/>
  <c r="P532" i="1"/>
  <c r="P2830" i="1"/>
  <c r="P1641" i="1"/>
  <c r="P1611" i="1"/>
  <c r="P3436" i="1"/>
  <c r="P1178" i="1"/>
  <c r="P408" i="1"/>
  <c r="P1277" i="1"/>
  <c r="P917" i="1"/>
  <c r="P1857" i="1"/>
  <c r="P1020" i="1"/>
  <c r="P409" i="1"/>
  <c r="P1907" i="1"/>
  <c r="P406" i="1"/>
  <c r="P1422" i="1"/>
  <c r="P3196" i="1"/>
  <c r="P3491" i="1"/>
  <c r="P2532" i="1"/>
  <c r="P2187" i="1"/>
  <c r="P2097" i="1"/>
  <c r="P2683" i="1"/>
  <c r="P4003" i="1"/>
  <c r="P3050" i="1"/>
  <c r="P3837" i="1"/>
  <c r="P2310" i="1"/>
  <c r="P2189" i="1"/>
  <c r="P3090" i="1"/>
  <c r="P3528" i="1"/>
  <c r="P2281" i="1"/>
  <c r="P2634" i="1"/>
  <c r="P3420" i="1"/>
  <c r="P2989" i="1"/>
  <c r="P2749" i="1"/>
  <c r="P3746" i="1"/>
  <c r="P3735" i="1"/>
  <c r="P3161" i="1"/>
  <c r="P3354" i="1"/>
  <c r="P2453" i="1"/>
  <c r="P3027" i="1"/>
  <c r="P2875" i="1"/>
  <c r="P3127" i="1"/>
  <c r="P2447" i="1"/>
  <c r="P2210" i="1"/>
  <c r="P2910" i="1"/>
  <c r="P3122" i="1"/>
  <c r="P3194" i="1"/>
  <c r="P3783" i="1"/>
  <c r="P3097" i="1"/>
  <c r="P3252" i="1"/>
  <c r="P2881" i="1"/>
  <c r="P2177" i="1"/>
  <c r="P2880" i="1"/>
  <c r="P2766" i="1"/>
  <c r="P1942" i="1"/>
  <c r="P2354" i="1"/>
  <c r="P3168" i="1"/>
  <c r="P1889" i="1"/>
  <c r="P1474" i="1"/>
  <c r="P382" i="1"/>
  <c r="P1210" i="1"/>
  <c r="P939" i="1"/>
  <c r="P1461" i="1"/>
  <c r="P219" i="1"/>
  <c r="P1874" i="1"/>
  <c r="P566" i="1"/>
  <c r="P1452" i="1"/>
  <c r="P749" i="1"/>
  <c r="P1859" i="1"/>
  <c r="P427" i="1"/>
  <c r="P973" i="1"/>
  <c r="P1864" i="1"/>
  <c r="P1660" i="1"/>
  <c r="P217" i="1"/>
  <c r="P1184" i="1"/>
  <c r="P248" i="1"/>
  <c r="P1834" i="1"/>
  <c r="P2488" i="1"/>
  <c r="P3243" i="1"/>
  <c r="P3387" i="1"/>
  <c r="P3251" i="1"/>
  <c r="P3405" i="1"/>
  <c r="P2048" i="1"/>
  <c r="P2351" i="1"/>
  <c r="P2090" i="1"/>
  <c r="P2033" i="1"/>
  <c r="P3156" i="1"/>
  <c r="P2344" i="1"/>
  <c r="P2047" i="1"/>
  <c r="P2167" i="1"/>
  <c r="P2483" i="1"/>
  <c r="P3359" i="1"/>
  <c r="P2905" i="1"/>
  <c r="P2336" i="1"/>
  <c r="P2373" i="1"/>
  <c r="P2553" i="1"/>
  <c r="P3364" i="1"/>
  <c r="P2371" i="1"/>
  <c r="P2815" i="1"/>
  <c r="P2923" i="1"/>
  <c r="P3738" i="1"/>
  <c r="P3493" i="1"/>
  <c r="P3229" i="1"/>
  <c r="P2095" i="1"/>
  <c r="P2466" i="1"/>
  <c r="P2128" i="1"/>
  <c r="P2158" i="1"/>
  <c r="P3032" i="1"/>
  <c r="P2680" i="1"/>
  <c r="P2124" i="1"/>
  <c r="P3136" i="1"/>
  <c r="P3426" i="1"/>
  <c r="P2429" i="1"/>
  <c r="P2440" i="1"/>
  <c r="P2563" i="1"/>
  <c r="P2992" i="1"/>
  <c r="P2678" i="1"/>
  <c r="P2160" i="1"/>
  <c r="P2611" i="1"/>
  <c r="P2285" i="1"/>
  <c r="P2972" i="1"/>
  <c r="P3437" i="1"/>
  <c r="P2312" i="1"/>
  <c r="P2236" i="1"/>
  <c r="P3799" i="1"/>
  <c r="P3449" i="1"/>
  <c r="P2711" i="1"/>
  <c r="P2639" i="1"/>
  <c r="P2702" i="1"/>
  <c r="P2895" i="1"/>
  <c r="P2108" i="1"/>
  <c r="P2455" i="1"/>
  <c r="P3026" i="1"/>
  <c r="P2448" i="1"/>
  <c r="P3749" i="1"/>
  <c r="P3495" i="1"/>
  <c r="P2347" i="1"/>
  <c r="P3446" i="1"/>
  <c r="P2274" i="1"/>
  <c r="P2297" i="1"/>
  <c r="P3468" i="1"/>
  <c r="P3693" i="1"/>
  <c r="P2784" i="1"/>
  <c r="P2244" i="1"/>
  <c r="P2075" i="1"/>
  <c r="P3180" i="1"/>
  <c r="P2859" i="1"/>
  <c r="P2482" i="1"/>
  <c r="P3103" i="1"/>
  <c r="P2449" i="1"/>
  <c r="P3306" i="1"/>
  <c r="P2412" i="1"/>
  <c r="P2604" i="1"/>
  <c r="P2290" i="1"/>
  <c r="P3023" i="1"/>
  <c r="P2306" i="1"/>
  <c r="P1989" i="1"/>
  <c r="P2072" i="1"/>
  <c r="P3517" i="1"/>
  <c r="P3300" i="1"/>
  <c r="P3093" i="1"/>
  <c r="P3967" i="1"/>
  <c r="P3772" i="1"/>
  <c r="P3212" i="1"/>
  <c r="P2433" i="1"/>
  <c r="P3621" i="1"/>
  <c r="P2039" i="1"/>
  <c r="P2303" i="1"/>
  <c r="P3162" i="1"/>
  <c r="P3553" i="1"/>
  <c r="P3527" i="1"/>
  <c r="P2480" i="1"/>
  <c r="P3152" i="1"/>
  <c r="P2581" i="1"/>
  <c r="P2333" i="1"/>
  <c r="P3801" i="1"/>
  <c r="P2738" i="1"/>
  <c r="P3321" i="1"/>
  <c r="P3729" i="1"/>
  <c r="P2041" i="1"/>
  <c r="P2922" i="1"/>
  <c r="P2030" i="1"/>
  <c r="P3158" i="1"/>
  <c r="P3882" i="1"/>
  <c r="P2931" i="1"/>
  <c r="P2042" i="1"/>
  <c r="P2703" i="1"/>
  <c r="P3384" i="1"/>
  <c r="P2825" i="1"/>
  <c r="P2195" i="1"/>
  <c r="P2781" i="1"/>
  <c r="P2278" i="1"/>
  <c r="P3388" i="1"/>
  <c r="P2298" i="1"/>
  <c r="P3035" i="1"/>
  <c r="P2253" i="1"/>
  <c r="P2235" i="1"/>
  <c r="P3643" i="1"/>
  <c r="P3178" i="1"/>
  <c r="P2709" i="1"/>
  <c r="P2582" i="1"/>
  <c r="P1943" i="1"/>
  <c r="P2585" i="1"/>
  <c r="P3578" i="1"/>
  <c r="P2081" i="1"/>
  <c r="P1997" i="1"/>
  <c r="P2944" i="1"/>
  <c r="P2353" i="1"/>
  <c r="P2567" i="1"/>
  <c r="P3573" i="1"/>
  <c r="P2005" i="1"/>
  <c r="P2296" i="1"/>
  <c r="P3782" i="1"/>
  <c r="P2268" i="1"/>
  <c r="P3471" i="1"/>
  <c r="P2928" i="1"/>
  <c r="P3244" i="1"/>
  <c r="P2077" i="1"/>
  <c r="P3686" i="1"/>
  <c r="P2572" i="1"/>
  <c r="P2207" i="1"/>
  <c r="P2790" i="1"/>
  <c r="P3992" i="1"/>
  <c r="P2325" i="1"/>
  <c r="P3406" i="1"/>
  <c r="P2262" i="1"/>
  <c r="P2190" i="1"/>
  <c r="P2444" i="1"/>
  <c r="P2708" i="1"/>
  <c r="P2255" i="1"/>
  <c r="P3071" i="1"/>
  <c r="P3896" i="1"/>
  <c r="P2263" i="1"/>
  <c r="P2682" i="1"/>
  <c r="P2540" i="1"/>
  <c r="P3902" i="1"/>
  <c r="P3225" i="1"/>
  <c r="P2588" i="1"/>
  <c r="P2523" i="1"/>
  <c r="P3198" i="1"/>
  <c r="P3577" i="1"/>
  <c r="P2489" i="1"/>
  <c r="P2070" i="1"/>
  <c r="P2726" i="1"/>
  <c r="P1937" i="1"/>
  <c r="P2025" i="1"/>
  <c r="P2205" i="1"/>
  <c r="P2798" i="1"/>
  <c r="P2503" i="1"/>
  <c r="P2573" i="1"/>
  <c r="P2361" i="1"/>
  <c r="P2152" i="1"/>
  <c r="P3008" i="1"/>
  <c r="P2023" i="1"/>
  <c r="P1955" i="1"/>
  <c r="P2622" i="1"/>
  <c r="P3181" i="1"/>
  <c r="P2518" i="1"/>
  <c r="P3112" i="1"/>
  <c r="P2376" i="1"/>
  <c r="P3904" i="1"/>
  <c r="P2002" i="1"/>
  <c r="P2672" i="1"/>
  <c r="P3607" i="1"/>
  <c r="P3825" i="1"/>
  <c r="P2565" i="1"/>
  <c r="P3020" i="1"/>
  <c r="P2984" i="1"/>
  <c r="P2509" i="1"/>
  <c r="P2100" i="1"/>
  <c r="P2317" i="1"/>
  <c r="P2920" i="1"/>
  <c r="P1979" i="1"/>
  <c r="P3312" i="1"/>
  <c r="P3569" i="1"/>
  <c r="P2079" i="1"/>
  <c r="P2763" i="1"/>
  <c r="P3883" i="1"/>
  <c r="P3340" i="1"/>
  <c r="P2853" i="1"/>
  <c r="P2497" i="1"/>
  <c r="P1952" i="1"/>
  <c r="P3469" i="1"/>
  <c r="P2493" i="1"/>
  <c r="P2000" i="1"/>
  <c r="P3247" i="1"/>
  <c r="P2019" i="1"/>
  <c r="P2174" i="1"/>
  <c r="P2725" i="1"/>
  <c r="P3572" i="1"/>
  <c r="P2213" i="1"/>
  <c r="P2886" i="1"/>
  <c r="P3589" i="1"/>
  <c r="P2500" i="1"/>
  <c r="P2442" i="1"/>
  <c r="P2834" i="1"/>
  <c r="P1940" i="1"/>
  <c r="P2421" i="1"/>
  <c r="P3474" i="1"/>
  <c r="P2857" i="1"/>
  <c r="P1947" i="1"/>
  <c r="P2913" i="1"/>
  <c r="P2071" i="1"/>
  <c r="P2661" i="1"/>
  <c r="P3021" i="1"/>
  <c r="P2679" i="1"/>
  <c r="P2193" i="1"/>
  <c r="P2557" i="1"/>
  <c r="P3539" i="1"/>
  <c r="P2640" i="1"/>
  <c r="P2402" i="1"/>
  <c r="P1976" i="1"/>
  <c r="P3831" i="1"/>
  <c r="P3971" i="1"/>
  <c r="P1985" i="1"/>
  <c r="P2836" i="1"/>
  <c r="P2813" i="1"/>
  <c r="P2919" i="1"/>
  <c r="P3773" i="1"/>
  <c r="P3675" i="1"/>
  <c r="P2226" i="1"/>
  <c r="P3681" i="1"/>
  <c r="P3453" i="1"/>
  <c r="P2148" i="1"/>
  <c r="P2136" i="1"/>
  <c r="P3844" i="1"/>
  <c r="P3593" i="1"/>
  <c r="P3355" i="1"/>
  <c r="P3404" i="1"/>
  <c r="P3840" i="1"/>
  <c r="P3583" i="1"/>
  <c r="P3865" i="1"/>
  <c r="P2479" i="1"/>
  <c r="P2369" i="1"/>
  <c r="P2451" i="1"/>
  <c r="P3419" i="1"/>
  <c r="P2191" i="1"/>
  <c r="P3309" i="1"/>
  <c r="P3068" i="1"/>
  <c r="P3667" i="1"/>
  <c r="P3893" i="1"/>
  <c r="P2338" i="1"/>
  <c r="P1964" i="1"/>
  <c r="P2196" i="1"/>
  <c r="P3067" i="1"/>
  <c r="P2538" i="1"/>
  <c r="P3138" i="1"/>
  <c r="P3047" i="1"/>
  <c r="P3438" i="1"/>
  <c r="P3609" i="1"/>
  <c r="P3228" i="1"/>
  <c r="P3575" i="1"/>
  <c r="P3730" i="1"/>
  <c r="P3100" i="1"/>
  <c r="P2129" i="1"/>
  <c r="P3703" i="1"/>
  <c r="P3435" i="1"/>
  <c r="P3299" i="1"/>
  <c r="P3041" i="1"/>
  <c r="P3430" i="1"/>
  <c r="P3725" i="1"/>
  <c r="P2643" i="1"/>
  <c r="P1946" i="1"/>
  <c r="P2012" i="1"/>
  <c r="P2755" i="1"/>
  <c r="P3356" i="1"/>
  <c r="P2867" i="1"/>
  <c r="P2380" i="1"/>
  <c r="P2656" i="1"/>
  <c r="P2712" i="1"/>
  <c r="P2141" i="1"/>
  <c r="P2650" i="1"/>
  <c r="P2794" i="1"/>
  <c r="P1987" i="1"/>
  <c r="P2511" i="1"/>
  <c r="P2273" i="1"/>
  <c r="P2570" i="1"/>
  <c r="P3813" i="1"/>
  <c r="P2715" i="1"/>
  <c r="P2122" i="1"/>
  <c r="P2223" i="1"/>
  <c r="P1971" i="1"/>
  <c r="P3214" i="1"/>
  <c r="P2927" i="1"/>
  <c r="P2415" i="1"/>
  <c r="P1948" i="1"/>
  <c r="P1941" i="1"/>
  <c r="P2935" i="1"/>
  <c r="P2251" i="1"/>
  <c r="P2156" i="1"/>
  <c r="P3766" i="1"/>
  <c r="P1983" i="1"/>
  <c r="P3079" i="1"/>
  <c r="P2286" i="1"/>
  <c r="P2690" i="1"/>
  <c r="P2332" i="1"/>
  <c r="P3182" i="1"/>
  <c r="P2214" i="1"/>
  <c r="P3505" i="1"/>
  <c r="P1998" i="1"/>
  <c r="P3445" i="1"/>
  <c r="P3233" i="1"/>
  <c r="P3403" i="1"/>
  <c r="P3713" i="1"/>
  <c r="P2460" i="1"/>
  <c r="P3685" i="1"/>
  <c r="P3816" i="1"/>
  <c r="P3455" i="1"/>
  <c r="P3248" i="1"/>
  <c r="P3329" i="1"/>
  <c r="P2623" i="1"/>
  <c r="P2358" i="1"/>
  <c r="P2592" i="1"/>
  <c r="P1962" i="1"/>
  <c r="P2098" i="1"/>
  <c r="P2365" i="1"/>
  <c r="P3109" i="1"/>
  <c r="P2321" i="1"/>
  <c r="P2331" i="1"/>
  <c r="P2606" i="1"/>
  <c r="P2314" i="1"/>
  <c r="P1938" i="1"/>
  <c r="P2710" i="1"/>
  <c r="P3069" i="1"/>
  <c r="P2011" i="1"/>
  <c r="P2107" i="1"/>
  <c r="P2029" i="1"/>
  <c r="P3619" i="1"/>
  <c r="P2492" i="1"/>
  <c r="P2849" i="1"/>
  <c r="P2377" i="1"/>
  <c r="P3662" i="1"/>
  <c r="P2655" i="1"/>
  <c r="P2119" i="1"/>
  <c r="P3484" i="1"/>
  <c r="P2603" i="1"/>
  <c r="P2873" i="1"/>
  <c r="P2982" i="1"/>
  <c r="P2112" i="1"/>
  <c r="P3104" i="1"/>
  <c r="P3316" i="1"/>
  <c r="P1978" i="1"/>
  <c r="P2426" i="1"/>
  <c r="P2700" i="1"/>
  <c r="P2245" i="1"/>
  <c r="P2014" i="1"/>
  <c r="P3472" i="1"/>
  <c r="P2026" i="1"/>
  <c r="P1996" i="1"/>
  <c r="P3088" i="1"/>
  <c r="P1945" i="1"/>
  <c r="P3969" i="1"/>
  <c r="P2852" i="1"/>
  <c r="P3142" i="1"/>
  <c r="P3236" i="1"/>
  <c r="P2902" i="1"/>
  <c r="P3408" i="1"/>
  <c r="P2117" i="1"/>
  <c r="P3429" i="1"/>
  <c r="P2036" i="1"/>
  <c r="P3800" i="1"/>
  <c r="P3424" i="1"/>
  <c r="P2960" i="1"/>
  <c r="P3389" i="1"/>
  <c r="P3220" i="1"/>
  <c r="P2804" i="1"/>
  <c r="P2403" i="1"/>
  <c r="P2938" i="1"/>
  <c r="P3866" i="1"/>
  <c r="P3473" i="1"/>
  <c r="P2566" i="1"/>
  <c r="P2034" i="1"/>
  <c r="P3775" i="1"/>
  <c r="P3046" i="1"/>
  <c r="P3826" i="1"/>
  <c r="P3478" i="1"/>
  <c r="P2653" i="1"/>
  <c r="P2007" i="1"/>
  <c r="P3683" i="1"/>
  <c r="P3743" i="1"/>
  <c r="P3550" i="1"/>
  <c r="P3625" i="1"/>
  <c r="P1939" i="1"/>
  <c r="P2163" i="1"/>
  <c r="P2751" i="1"/>
  <c r="P3358" i="1"/>
  <c r="P3231" i="1"/>
  <c r="P2192" i="1"/>
  <c r="P3057" i="1"/>
  <c r="P2637" i="1"/>
  <c r="P2918" i="1"/>
  <c r="P2043" i="1"/>
  <c r="P3264" i="1"/>
  <c r="P2612" i="1"/>
  <c r="P2416" i="1"/>
  <c r="P2311" i="1"/>
  <c r="P2003" i="1"/>
  <c r="P286" i="1"/>
  <c r="P414" i="1"/>
  <c r="P526" i="1"/>
  <c r="P1855" i="1"/>
  <c r="P1594" i="1"/>
  <c r="P1759" i="1"/>
  <c r="P1223" i="1"/>
  <c r="P1768" i="1"/>
  <c r="P245" i="1"/>
  <c r="P1725" i="1"/>
  <c r="P1316" i="1"/>
  <c r="P443" i="1"/>
  <c r="P1283" i="1"/>
  <c r="P99" i="1"/>
  <c r="P1072" i="1"/>
  <c r="P273" i="1"/>
  <c r="P1549" i="1"/>
  <c r="P613" i="1"/>
  <c r="P1243" i="1"/>
  <c r="P1302" i="1"/>
  <c r="P2094" i="1"/>
  <c r="P2536" i="1"/>
  <c r="P1993" i="1"/>
  <c r="P2537" i="1"/>
  <c r="P3932" i="1"/>
  <c r="P2118" i="1"/>
  <c r="P3796" i="1"/>
  <c r="P3167" i="1"/>
  <c r="P2676" i="1"/>
  <c r="P2973" i="1"/>
  <c r="P2139" i="1"/>
  <c r="P2335" i="1"/>
  <c r="P1957" i="1"/>
  <c r="P2983" i="1"/>
  <c r="P2265" i="1"/>
  <c r="P2543" i="1"/>
  <c r="P2899" i="1"/>
  <c r="P3135" i="1"/>
  <c r="P1944" i="1"/>
  <c r="P2462" i="1"/>
  <c r="P2491" i="1"/>
  <c r="P3574" i="1"/>
  <c r="P2907" i="1"/>
  <c r="P2172" i="1"/>
  <c r="P2282" i="1"/>
  <c r="P3076" i="1"/>
  <c r="P2009" i="1"/>
  <c r="P3590" i="1"/>
  <c r="P3457" i="1"/>
  <c r="P2438" i="1"/>
  <c r="P2389" i="1"/>
  <c r="P2937" i="1"/>
  <c r="P3042" i="1"/>
  <c r="P3017" i="1"/>
  <c r="P3586" i="1"/>
  <c r="P2978" i="1"/>
  <c r="P3584" i="1"/>
  <c r="P2669" i="1"/>
  <c r="P2266" i="1"/>
  <c r="P2064" i="1"/>
  <c r="P2892" i="1"/>
  <c r="P3213" i="1"/>
  <c r="P3265" i="1"/>
  <c r="P3440" i="1"/>
  <c r="P3395" i="1"/>
  <c r="P3463" i="1"/>
  <c r="P2787" i="1"/>
  <c r="P2052" i="1"/>
  <c r="P3699" i="1"/>
  <c r="P2828" i="1"/>
  <c r="P2956" i="1"/>
  <c r="P2161" i="1"/>
  <c r="P3298" i="1"/>
  <c r="P2085" i="1"/>
  <c r="P2894" i="1"/>
  <c r="P3336" i="1"/>
  <c r="P3555" i="1"/>
  <c r="P2486" i="1"/>
  <c r="P3302" i="1"/>
  <c r="P3832" i="1"/>
  <c r="P3980" i="1"/>
  <c r="P2841" i="1"/>
  <c r="P3597" i="1"/>
  <c r="P3091" i="1"/>
  <c r="P3688" i="1"/>
  <c r="P2276" i="1"/>
  <c r="P2372" i="1"/>
  <c r="P2396" i="1"/>
  <c r="P3709" i="1"/>
  <c r="P2155" i="1"/>
  <c r="P3919" i="1"/>
  <c r="P3881" i="1"/>
  <c r="P2580" i="1"/>
  <c r="P2162" i="1"/>
  <c r="P2991" i="1"/>
  <c r="P2337" i="1"/>
  <c r="P2395" i="1"/>
  <c r="P3418" i="1"/>
  <c r="P4004" i="1"/>
  <c r="P2157" i="1"/>
  <c r="P1386" i="1"/>
  <c r="P1338" i="1"/>
  <c r="P1405" i="1"/>
  <c r="P1444" i="1"/>
  <c r="P1531" i="1"/>
  <c r="P168" i="1"/>
  <c r="P1701" i="1"/>
  <c r="P1491" i="1"/>
  <c r="P836" i="1"/>
  <c r="P1623" i="1"/>
  <c r="P1575" i="1"/>
  <c r="P1599" i="1"/>
  <c r="P1572" i="1"/>
  <c r="P288" i="1"/>
  <c r="P1053" i="1"/>
  <c r="P55" i="1"/>
  <c r="P56" i="1"/>
  <c r="P1403" i="1"/>
  <c r="P1090" i="1"/>
  <c r="P930" i="1"/>
  <c r="P2494" i="1"/>
  <c r="P2625" i="1"/>
  <c r="P2105" i="1"/>
  <c r="P3512" i="1"/>
  <c r="P3056" i="1"/>
  <c r="P2476" i="1"/>
  <c r="P3263" i="1"/>
  <c r="P3466" i="1"/>
  <c r="P2209" i="1"/>
  <c r="P2855" i="1"/>
  <c r="P2370" i="1"/>
  <c r="P2947" i="1"/>
  <c r="P2201" i="1"/>
  <c r="P1982" i="1"/>
  <c r="P2705" i="1"/>
  <c r="P1966" i="1"/>
  <c r="P2004" i="1"/>
  <c r="P3070" i="1"/>
  <c r="P2413" i="1"/>
  <c r="P3177" i="1"/>
  <c r="P2800" i="1"/>
  <c r="P1999" i="1"/>
  <c r="P1977" i="1"/>
  <c r="P3640" i="1"/>
  <c r="P2946" i="1"/>
  <c r="P2837" i="1"/>
  <c r="P1967" i="1"/>
  <c r="P2069" i="1"/>
  <c r="P2742" i="1"/>
  <c r="P3613" i="1"/>
  <c r="P2628" i="1"/>
  <c r="P2528" i="1"/>
  <c r="P3267" i="1"/>
  <c r="P2914" i="1"/>
  <c r="P2305" i="1"/>
  <c r="P3458" i="1"/>
  <c r="P3129" i="1"/>
  <c r="P3670" i="1"/>
  <c r="P2981" i="1"/>
  <c r="P2076" i="1"/>
  <c r="P837" i="1"/>
  <c r="P1169" i="1"/>
  <c r="P373" i="1"/>
  <c r="P57" i="1"/>
  <c r="P717" i="1"/>
  <c r="P1878" i="1"/>
  <c r="P928" i="1"/>
  <c r="P1023" i="1"/>
  <c r="P444" i="1"/>
  <c r="P1916" i="1"/>
  <c r="P1006" i="1"/>
  <c r="P1209" i="1"/>
  <c r="P1208" i="1"/>
  <c r="P1368" i="1"/>
  <c r="P263" i="1"/>
  <c r="P1590" i="1"/>
  <c r="P354" i="1"/>
  <c r="P425" i="1"/>
  <c r="P572" i="1"/>
  <c r="P1717" i="1"/>
  <c r="P1972" i="1"/>
  <c r="P2233" i="1"/>
  <c r="P3308" i="1"/>
  <c r="P4001" i="1"/>
  <c r="P2908" i="1"/>
  <c r="P2186" i="1"/>
  <c r="P3592" i="1"/>
  <c r="P2020" i="1"/>
  <c r="P3241" i="1"/>
  <c r="P2772" i="1"/>
  <c r="P3910" i="1"/>
  <c r="P2717" i="1"/>
  <c r="P3614" i="1"/>
  <c r="P2583" i="1"/>
  <c r="P2933" i="1"/>
  <c r="P2689" i="1"/>
  <c r="P2829" i="1"/>
  <c r="P2651" i="1"/>
  <c r="P3240" i="1"/>
  <c r="P3679" i="1"/>
  <c r="P1958" i="1"/>
  <c r="P2061" i="1"/>
  <c r="P3906" i="1"/>
  <c r="P2697" i="1"/>
  <c r="P2594" i="1"/>
  <c r="P3176" i="1"/>
  <c r="P2883" i="1"/>
  <c r="P3734" i="1"/>
  <c r="P3036" i="1"/>
  <c r="P2346" i="1"/>
  <c r="P2166" i="1"/>
  <c r="P2234" i="1"/>
  <c r="P4110" i="1"/>
  <c r="P1374" i="1"/>
  <c r="P1633" i="1"/>
  <c r="P1619" i="1"/>
  <c r="P1811" i="1"/>
  <c r="P1068" i="1"/>
  <c r="P1126" i="1"/>
  <c r="P1545" i="1"/>
  <c r="P1548" i="1"/>
  <c r="P1331" i="1"/>
  <c r="P1196" i="1"/>
  <c r="P1751" i="1"/>
  <c r="P669" i="1"/>
  <c r="P518" i="1"/>
  <c r="P1547" i="1"/>
  <c r="P1104" i="1"/>
  <c r="P504" i="1"/>
  <c r="P1271" i="1"/>
  <c r="P1057" i="1"/>
  <c r="P538" i="1"/>
  <c r="P1568" i="1"/>
  <c r="P1253" i="1"/>
  <c r="P482" i="1"/>
  <c r="P269" i="1"/>
  <c r="P967" i="1"/>
  <c r="P1686" i="1"/>
  <c r="P812" i="1"/>
  <c r="P1479" i="1"/>
  <c r="P665" i="1"/>
  <c r="P1186" i="1"/>
  <c r="P1521" i="1"/>
  <c r="P1122" i="1"/>
  <c r="P228" i="1"/>
  <c r="P254" i="1"/>
  <c r="P132" i="1"/>
  <c r="P361" i="1"/>
  <c r="P1862" i="1"/>
  <c r="P1249" i="1"/>
  <c r="P561" i="1"/>
  <c r="P133" i="1"/>
  <c r="P1486" i="1"/>
  <c r="P1262" i="1"/>
  <c r="P306" i="1"/>
  <c r="P88" i="1"/>
  <c r="P154" i="1"/>
  <c r="P330" i="1"/>
  <c r="P119" i="1"/>
  <c r="P1034" i="1"/>
  <c r="P1688" i="1"/>
  <c r="P1008" i="1"/>
  <c r="P1556" i="1"/>
  <c r="P1738" i="1"/>
  <c r="P83" i="1"/>
  <c r="P1625" i="1"/>
  <c r="P1187" i="1"/>
  <c r="P1254" i="1"/>
  <c r="P1427" i="1"/>
  <c r="P1563" i="1"/>
  <c r="P1740" i="1"/>
  <c r="P972" i="1"/>
  <c r="P1275" i="1"/>
  <c r="P893" i="1"/>
  <c r="P1846" i="1"/>
  <c r="P229" i="1"/>
  <c r="P523" i="1"/>
  <c r="P1456" i="1"/>
  <c r="P1894" i="1"/>
  <c r="P1527" i="1"/>
  <c r="P1372" i="1"/>
  <c r="P691" i="1"/>
  <c r="P1155" i="1"/>
  <c r="P1774" i="1"/>
  <c r="P456" i="1"/>
  <c r="P1407" i="1"/>
  <c r="P1766" i="1"/>
  <c r="P741" i="1"/>
  <c r="P336" i="1"/>
  <c r="P719" i="1"/>
  <c r="P664" i="1"/>
  <c r="P1037" i="1"/>
  <c r="P1276" i="1"/>
  <c r="P108" i="1"/>
  <c r="P1360" i="1"/>
  <c r="P1470" i="1"/>
  <c r="P1526" i="1"/>
  <c r="P1402" i="1"/>
  <c r="P725" i="1"/>
  <c r="P923" i="1"/>
  <c r="P1485" i="1"/>
  <c r="P1082" i="1"/>
  <c r="P318" i="1"/>
  <c r="P238" i="1"/>
  <c r="P463" i="1"/>
  <c r="P1539" i="1"/>
  <c r="P1439" i="1"/>
  <c r="P1824" i="1"/>
  <c r="P377" i="1"/>
  <c r="P1915" i="1"/>
  <c r="P1473" i="1"/>
  <c r="P601" i="1"/>
  <c r="P689" i="1"/>
  <c r="P913" i="1"/>
  <c r="P197" i="1"/>
  <c r="P1762" i="1"/>
  <c r="P234" i="1"/>
  <c r="P703" i="1"/>
  <c r="P1167" i="1"/>
  <c r="P1181" i="1"/>
  <c r="P91" i="1"/>
  <c r="P1540" i="1"/>
  <c r="P830" i="1"/>
  <c r="P416" i="1"/>
  <c r="P595" i="1"/>
  <c r="P353" i="1"/>
  <c r="P60" i="1"/>
  <c r="P1657" i="1"/>
  <c r="P325" i="1"/>
  <c r="P517" i="1"/>
  <c r="P1735" i="1"/>
  <c r="P1659" i="1"/>
  <c r="P1010" i="1"/>
  <c r="P770" i="1"/>
  <c r="P1164" i="1"/>
  <c r="P275" i="1"/>
  <c r="P1307" i="1"/>
  <c r="P1510" i="1"/>
  <c r="P824" i="1"/>
  <c r="P1655" i="1"/>
  <c r="P1425" i="1"/>
  <c r="P1342" i="1"/>
  <c r="P579" i="1"/>
  <c r="P918" i="1"/>
  <c r="P1615" i="1"/>
  <c r="P1908" i="1"/>
  <c r="P1733" i="1"/>
  <c r="P349" i="1"/>
  <c r="P1842" i="1"/>
  <c r="P1003" i="1"/>
  <c r="P1428" i="1"/>
  <c r="P1039" i="1"/>
  <c r="P1574" i="1"/>
  <c r="P1212" i="1"/>
  <c r="P1596" i="1"/>
  <c r="P1756" i="1"/>
  <c r="P1309" i="1"/>
  <c r="P1736" i="1"/>
  <c r="P1397" i="1"/>
  <c r="P1777" i="1"/>
  <c r="P1071" i="1"/>
  <c r="P270" i="1"/>
  <c r="P1217" i="1"/>
  <c r="P1595" i="1"/>
  <c r="P1278" i="1"/>
  <c r="P450" i="1"/>
  <c r="P700" i="1"/>
  <c r="P1757" i="1"/>
  <c r="P1552" i="1"/>
  <c r="P163" i="1"/>
  <c r="P1868" i="1"/>
  <c r="P1551" i="1"/>
  <c r="P630" i="1"/>
  <c r="P1778" i="1"/>
  <c r="P1040" i="1"/>
  <c r="P1409" i="1"/>
  <c r="P666" i="1"/>
  <c r="P986" i="1"/>
  <c r="P457" i="1"/>
  <c r="P701" i="1"/>
  <c r="P1301" i="1"/>
  <c r="P1201" i="1"/>
  <c r="P1656" i="1"/>
  <c r="P1349" i="1"/>
  <c r="P175" i="1"/>
  <c r="P980" i="1"/>
  <c r="P315" i="1"/>
  <c r="P486" i="1"/>
  <c r="P1501" i="1"/>
  <c r="P945" i="1"/>
  <c r="P1373" i="1"/>
  <c r="P890" i="1"/>
  <c r="P1553" i="1"/>
  <c r="P892" i="1"/>
  <c r="P1899" i="1"/>
  <c r="P317" i="1"/>
  <c r="P974" i="1"/>
  <c r="P1256" i="1"/>
  <c r="P283" i="1"/>
  <c r="P1334" i="1"/>
  <c r="P1697" i="1"/>
  <c r="P287" i="1"/>
  <c r="P1543" i="1"/>
  <c r="P122" i="1"/>
  <c r="P1327" i="1"/>
  <c r="P1671" i="1"/>
  <c r="P1009" i="1"/>
  <c r="P1772" i="1"/>
  <c r="P1838" i="1"/>
  <c r="P1449" i="1"/>
  <c r="P1471" i="1"/>
  <c r="P1880" i="1"/>
  <c r="P1728" i="1"/>
  <c r="P773" i="1"/>
  <c r="P683" i="1"/>
  <c r="P113" i="1"/>
  <c r="P1775" i="1"/>
  <c r="P501" i="1"/>
  <c r="P1362" i="1"/>
  <c r="P1075" i="1"/>
  <c r="P1567" i="1"/>
  <c r="P583" i="1"/>
  <c r="P573" i="1"/>
  <c r="P47" i="1"/>
  <c r="P1776" i="1"/>
  <c r="P1634" i="1"/>
  <c r="P366" i="1"/>
  <c r="P1564" i="1"/>
  <c r="P1863" i="1"/>
  <c r="P1637" i="1"/>
  <c r="P1110" i="1"/>
  <c r="P1103" i="1"/>
  <c r="P1137" i="1"/>
  <c r="P323" i="1"/>
  <c r="P1099" i="1"/>
  <c r="P999" i="1"/>
  <c r="P1586" i="1"/>
  <c r="P841" i="1"/>
  <c r="P652" i="1"/>
  <c r="P1882" i="1"/>
  <c r="P936" i="1"/>
  <c r="P1752" i="1"/>
  <c r="P1550" i="1"/>
  <c r="P386" i="1"/>
  <c r="P759" i="1"/>
  <c r="P947" i="1"/>
  <c r="P1683" i="1"/>
  <c r="P1705" i="1"/>
  <c r="P105" i="1"/>
  <c r="P1378" i="1"/>
  <c r="P396" i="1"/>
  <c r="P653" i="1"/>
  <c r="P344" i="1"/>
  <c r="P1538" i="1"/>
  <c r="P1058" i="1"/>
  <c r="P1628" i="1"/>
  <c r="P742" i="1"/>
  <c r="P720" i="1"/>
  <c r="P1240" i="1"/>
  <c r="P351" i="1"/>
  <c r="P1432" i="1"/>
  <c r="P1242" i="1"/>
  <c r="P1163" i="1"/>
  <c r="P1480" i="1"/>
  <c r="P499" i="1"/>
  <c r="P1093" i="1"/>
  <c r="P1769" i="1"/>
  <c r="P1121" i="1"/>
  <c r="P1450" i="1"/>
  <c r="P307" i="1"/>
  <c r="P337" i="1"/>
  <c r="P955" i="1"/>
  <c r="P107" i="1"/>
  <c r="P394" i="1"/>
  <c r="P1691" i="1"/>
  <c r="P1406" i="1"/>
  <c r="P1622" i="1"/>
  <c r="P1329" i="1"/>
  <c r="P1902" i="1"/>
  <c r="P1062" i="1"/>
  <c r="P1050" i="1"/>
  <c r="P280" i="1"/>
  <c r="P1704" i="1"/>
  <c r="P1157" i="1"/>
  <c r="P544" i="1"/>
  <c r="P676" i="1"/>
  <c r="P3562" i="1"/>
  <c r="O3608" i="1"/>
  <c r="O2624" i="1"/>
  <c r="O2522" i="1"/>
  <c r="O3328" i="1"/>
  <c r="O2921" i="1"/>
  <c r="O2720" i="1"/>
  <c r="O2224" i="1"/>
  <c r="O2032" i="1"/>
  <c r="O3393" i="1"/>
  <c r="O2116" i="1"/>
  <c r="O3288" i="1"/>
  <c r="O3750" i="1"/>
  <c r="O3731" i="1"/>
  <c r="O2185" i="1"/>
  <c r="O2730" i="1"/>
  <c r="O2062" i="1"/>
  <c r="O2140" i="1"/>
  <c r="O2714" i="1"/>
  <c r="O3631" i="1"/>
  <c r="O2059" i="1"/>
  <c r="O2889" i="1"/>
  <c r="O3191" i="1"/>
  <c r="O3221" i="1"/>
  <c r="O2874" i="1"/>
  <c r="O3524" i="1"/>
  <c r="O3702" i="1"/>
  <c r="O3009" i="1"/>
  <c r="O2089" i="1"/>
  <c r="O3335" i="1"/>
  <c r="O2239" i="1"/>
  <c r="O1992" i="1"/>
  <c r="O2065" i="1"/>
  <c r="O2343" i="1"/>
  <c r="O3483" i="1"/>
  <c r="O3757" i="1"/>
  <c r="O3606" i="1"/>
  <c r="O3824" i="1"/>
  <c r="O2934" i="1"/>
  <c r="O3489" i="1"/>
  <c r="O2250" i="1"/>
  <c r="O1953" i="1"/>
  <c r="O3605" i="1"/>
  <c r="O3990" i="1"/>
  <c r="O1954" i="1"/>
  <c r="O3269" i="1"/>
  <c r="O2554" i="1"/>
  <c r="O2796" i="1"/>
  <c r="O2822" i="1"/>
  <c r="O1986" i="1"/>
  <c r="O1960" i="1"/>
  <c r="O3447" i="1"/>
  <c r="O3163" i="1"/>
  <c r="O2912" i="1"/>
  <c r="O2194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19" i="1"/>
  <c r="O3052" i="1"/>
  <c r="O3139" i="1"/>
  <c r="O3684" i="1"/>
  <c r="O4026" i="1"/>
  <c r="O4108" i="1"/>
  <c r="O3417" i="1"/>
  <c r="O2771" i="1"/>
  <c r="O3852" i="1"/>
  <c r="O2024" i="1"/>
  <c r="O2388" i="1"/>
  <c r="O1920" i="1"/>
  <c r="O3381" i="1"/>
  <c r="O2718" i="1"/>
  <c r="O2587" i="1"/>
  <c r="O2431" i="1"/>
  <c r="O3132" i="1"/>
  <c r="O2096" i="1"/>
  <c r="O3260" i="1"/>
  <c r="O2638" i="1"/>
  <c r="O2959" i="1"/>
  <c r="O2534" i="1"/>
  <c r="O3497" i="1"/>
  <c r="O3116" i="1"/>
  <c r="O2706" i="1"/>
  <c r="O2707" i="1"/>
  <c r="O2695" i="1"/>
  <c r="O1928" i="1"/>
  <c r="O1930" i="1"/>
  <c r="O3434" i="1"/>
  <c r="O2636" i="1"/>
  <c r="O3259" i="1"/>
  <c r="O2785" i="1"/>
  <c r="O2115" i="1"/>
  <c r="O2385" i="1"/>
  <c r="O3927" i="1"/>
  <c r="O3900" i="1"/>
  <c r="O3487" i="1"/>
  <c r="O3694" i="1"/>
  <c r="O2535" i="1"/>
  <c r="O3595" i="1"/>
  <c r="O2471" i="1"/>
  <c r="O3594" i="1"/>
  <c r="O3080" i="1"/>
  <c r="O2113" i="1"/>
  <c r="O3061" i="1"/>
  <c r="O2584" i="1"/>
  <c r="O487" i="1"/>
  <c r="O530" i="1"/>
  <c r="O369" i="1"/>
  <c r="O714" i="1"/>
  <c r="O181" i="1"/>
  <c r="O1502" i="1"/>
  <c r="O1285" i="1"/>
  <c r="O1089" i="1"/>
  <c r="O1043" i="1"/>
  <c r="O109" i="1"/>
  <c r="O52" i="1"/>
  <c r="O348" i="1"/>
  <c r="O1394" i="1"/>
  <c r="O335" i="1"/>
  <c r="O237" i="1"/>
  <c r="O1492" i="1"/>
  <c r="O182" i="1"/>
  <c r="O259" i="1"/>
  <c r="O1158" i="1"/>
  <c r="O1981" i="1"/>
  <c r="O151" i="1"/>
  <c r="O1431" i="1"/>
  <c r="O735" i="1"/>
  <c r="O360" i="1"/>
  <c r="O1693" i="1"/>
  <c r="O1346" i="1"/>
  <c r="O820" i="1"/>
  <c r="O129" i="1"/>
  <c r="O584" i="1"/>
  <c r="O915" i="1"/>
  <c r="O1648" i="1"/>
  <c r="O562" i="1"/>
  <c r="O459" i="1"/>
  <c r="O857" i="1"/>
  <c r="O1119" i="1"/>
  <c r="O451" i="1"/>
  <c r="O1270" i="1"/>
  <c r="O711" i="1"/>
  <c r="O106" i="1"/>
  <c r="O429" i="1"/>
  <c r="O230" i="1"/>
  <c r="O468" i="1"/>
  <c r="O1535" i="1"/>
  <c r="O252" i="1"/>
  <c r="O809" i="1"/>
  <c r="O298" i="1"/>
  <c r="O1881" i="1"/>
  <c r="O469" i="1"/>
  <c r="O1211" i="1"/>
  <c r="O1639" i="1"/>
  <c r="O1168" i="1"/>
  <c r="O430" i="1"/>
  <c r="O150" i="1"/>
  <c r="O142" i="1"/>
  <c r="O177" i="1"/>
  <c r="O1312" i="1"/>
  <c r="O224" i="1"/>
  <c r="O1798" i="1"/>
  <c r="O279" i="1"/>
  <c r="O1597" i="1"/>
  <c r="O1742" i="1"/>
  <c r="O1614" i="1"/>
  <c r="O391" i="1"/>
  <c r="O1763" i="1"/>
  <c r="O1183" i="1"/>
  <c r="O1284" i="1"/>
  <c r="O401" i="1"/>
  <c r="O1542" i="1"/>
  <c r="O89" i="1"/>
  <c r="O575" i="1"/>
  <c r="O769" i="1"/>
  <c r="O1258" i="1"/>
  <c r="O424" i="1"/>
  <c r="O114" i="1"/>
  <c r="O623" i="1"/>
  <c r="O210" i="1"/>
  <c r="O1814" i="1"/>
  <c r="O1417" i="1"/>
  <c r="O956" i="1"/>
  <c r="O358" i="1"/>
  <c r="O1677" i="1"/>
  <c r="O1872" i="1"/>
  <c r="O255" i="1"/>
  <c r="O1716" i="1"/>
  <c r="O1853" i="1"/>
  <c r="O1546" i="1"/>
  <c r="O356" i="1"/>
  <c r="O1524" i="1"/>
  <c r="O121" i="1"/>
  <c r="O212" i="1"/>
  <c r="O1665" i="1"/>
  <c r="O1827" i="1"/>
  <c r="O489" i="1"/>
  <c r="O541" i="1"/>
  <c r="O461" i="1"/>
  <c r="O693" i="1"/>
  <c r="O1865" i="1"/>
  <c r="O1466" i="1"/>
  <c r="O1056" i="1"/>
  <c r="O1566" i="1"/>
  <c r="O859" i="1"/>
  <c r="O156" i="1"/>
  <c r="O1483" i="1"/>
  <c r="O332" i="1"/>
  <c r="O209" i="1"/>
  <c r="O321" i="1"/>
  <c r="O904" i="1"/>
  <c r="O207" i="1"/>
  <c r="O191" i="1"/>
  <c r="O312" i="1"/>
  <c r="O764" i="1"/>
  <c r="O293" i="1"/>
  <c r="O1132" i="1"/>
  <c r="O365" i="1"/>
  <c r="O1801" i="1"/>
  <c r="O208" i="1"/>
  <c r="O295" i="1"/>
  <c r="O740" i="1"/>
  <c r="O387" i="1"/>
  <c r="O1661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1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9" i="1"/>
  <c r="O2569" i="1"/>
  <c r="O3051" i="1"/>
  <c r="O3556" i="1"/>
  <c r="O2502" i="1"/>
  <c r="O2657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52" i="1"/>
  <c r="O2732" i="1"/>
  <c r="O3121" i="1"/>
  <c r="O3427" i="1"/>
  <c r="O3172" i="1"/>
  <c r="O2862" i="1"/>
  <c r="O2525" i="1"/>
  <c r="O3166" i="1"/>
  <c r="O2417" i="1"/>
  <c r="O3793" i="1"/>
  <c r="O2456" i="1"/>
  <c r="O2609" i="1"/>
  <c r="O2254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5" i="1"/>
  <c r="O3485" i="1"/>
  <c r="O3262" i="1"/>
  <c r="O2684" i="1"/>
  <c r="O3107" i="1"/>
  <c r="O3011" i="1"/>
  <c r="O3159" i="1"/>
  <c r="O3601" i="1"/>
  <c r="O2601" i="1"/>
  <c r="O3939" i="1"/>
  <c r="O3877" i="1"/>
  <c r="O3024" i="1"/>
  <c r="O2685" i="1"/>
  <c r="O2058" i="1"/>
  <c r="O3892" i="1"/>
  <c r="O3401" i="1"/>
  <c r="O3820" i="1"/>
  <c r="O1974" i="1"/>
  <c r="O2131" i="1"/>
  <c r="O2180" i="1"/>
  <c r="O2954" i="1"/>
  <c r="O3016" i="1"/>
  <c r="O2831" i="1"/>
  <c r="O2734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1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7" i="1"/>
  <c r="O984" i="1"/>
  <c r="O264" i="1"/>
  <c r="O1288" i="1"/>
  <c r="O2" i="1"/>
  <c r="O1091" i="1"/>
  <c r="O1497" i="1"/>
  <c r="O1391" i="1"/>
  <c r="O258" i="1"/>
  <c r="O1251" i="1"/>
  <c r="O431" i="1"/>
  <c r="O39" i="1"/>
  <c r="O368" i="1"/>
  <c r="O1388" i="1"/>
  <c r="O102" i="1"/>
  <c r="O607" i="1"/>
  <c r="O41" i="1"/>
  <c r="O1790" i="1"/>
  <c r="O599" i="1"/>
  <c r="O1250" i="1"/>
  <c r="O436" i="1"/>
  <c r="O1340" i="1"/>
  <c r="O491" i="1"/>
  <c r="O1171" i="1"/>
  <c r="O1081" i="1"/>
  <c r="O873" i="1"/>
  <c r="O45" i="1"/>
  <c r="O1888" i="1"/>
  <c r="O520" i="1"/>
  <c r="O889" i="1"/>
  <c r="O576" i="1"/>
  <c r="O844" i="1"/>
  <c r="O78" i="1"/>
  <c r="O1361" i="1"/>
  <c r="O570" i="1"/>
  <c r="O722" i="1"/>
  <c r="O36" i="1"/>
  <c r="O11" i="1"/>
  <c r="O1083" i="1"/>
  <c r="O596" i="1"/>
  <c r="O1687" i="1"/>
  <c r="O867" i="1"/>
  <c r="O1626" i="1"/>
  <c r="O23" i="1"/>
  <c r="O90" i="1"/>
  <c r="O938" i="1"/>
  <c r="O1465" i="1"/>
  <c r="O1565" i="1"/>
  <c r="O1138" i="1"/>
  <c r="O525" i="1"/>
  <c r="O176" i="1"/>
  <c r="O1077" i="1"/>
  <c r="O19" i="1"/>
  <c r="O159" i="1"/>
  <c r="O1739" i="1"/>
  <c r="O1587" i="1"/>
  <c r="O1304" i="1"/>
  <c r="O608" i="1"/>
  <c r="O1851" i="1"/>
  <c r="O658" i="1"/>
  <c r="O1632" i="1"/>
  <c r="O465" i="1"/>
  <c r="O385" i="1"/>
  <c r="O392" i="1"/>
  <c r="O721" i="1"/>
  <c r="O26" i="1"/>
  <c r="O304" i="1"/>
  <c r="O370" i="1"/>
  <c r="O184" i="1"/>
  <c r="O643" i="1"/>
  <c r="O216" i="1"/>
  <c r="O423" i="1"/>
  <c r="O839" i="1"/>
  <c r="O1235" i="1"/>
  <c r="O1392" i="1"/>
  <c r="O1173" i="1"/>
  <c r="O10" i="1"/>
  <c r="O963" i="1"/>
  <c r="O1036" i="1"/>
  <c r="O992" i="1"/>
  <c r="O779" i="1"/>
  <c r="O625" i="1"/>
  <c r="O1162" i="1"/>
  <c r="O877" i="1"/>
  <c r="O673" i="1"/>
  <c r="O314" i="1"/>
  <c r="O1145" i="1"/>
  <c r="O634" i="1"/>
  <c r="O1500" i="1"/>
  <c r="O1175" i="1"/>
  <c r="O1668" i="1"/>
  <c r="O187" i="1"/>
  <c r="O990" i="1"/>
  <c r="O239" i="1"/>
  <c r="O1645" i="1"/>
  <c r="O2348" i="1"/>
  <c r="O2590" i="1"/>
  <c r="O3117" i="1"/>
  <c r="O3292" i="1"/>
  <c r="O2866" i="1"/>
  <c r="O1950" i="1"/>
  <c r="O3092" i="1"/>
  <c r="O2170" i="1"/>
  <c r="O3147" i="1"/>
  <c r="O3481" i="1"/>
  <c r="O2812" i="1"/>
  <c r="O2015" i="1"/>
  <c r="O3332" i="1"/>
  <c r="O2060" i="1"/>
  <c r="O2593" i="1"/>
  <c r="O2393" i="1"/>
  <c r="O3210" i="1"/>
  <c r="O3287" i="1"/>
  <c r="O3984" i="1"/>
  <c r="O2135" i="1"/>
  <c r="O455" i="1"/>
  <c r="O813" i="1"/>
  <c r="O415" i="1"/>
  <c r="O731" i="1"/>
  <c r="O968" i="1"/>
  <c r="O1690" i="1"/>
  <c r="O589" i="1"/>
  <c r="O309" i="1"/>
  <c r="O591" i="1"/>
  <c r="O1128" i="1"/>
  <c r="O851" i="1"/>
  <c r="O1265" i="1"/>
  <c r="O297" i="1"/>
  <c r="O792" i="1"/>
  <c r="O1771" i="1"/>
  <c r="O342" i="1"/>
  <c r="O1108" i="1"/>
  <c r="O914" i="1"/>
  <c r="O152" i="1"/>
  <c r="O510" i="1"/>
  <c r="O476" i="1"/>
  <c r="O751" i="1"/>
  <c r="O384" i="1"/>
  <c r="O592" i="1"/>
  <c r="O447" i="1"/>
  <c r="O211" i="1"/>
  <c r="O509" i="1"/>
  <c r="O125" i="1"/>
  <c r="O932" i="1"/>
  <c r="O883" i="1"/>
  <c r="O654" i="1"/>
  <c r="O774" i="1"/>
  <c r="O268" i="1"/>
  <c r="O755" i="1"/>
  <c r="O855" i="1"/>
  <c r="O776" i="1"/>
  <c r="O421" i="1"/>
  <c r="O679" i="1"/>
  <c r="O474" i="1"/>
  <c r="O1005" i="1"/>
  <c r="O531" i="1"/>
  <c r="O221" i="1"/>
  <c r="O148" i="1"/>
  <c r="O473" i="1"/>
  <c r="O926" i="1"/>
  <c r="O281" i="1"/>
  <c r="O816" i="1"/>
  <c r="O1382" i="1"/>
  <c r="O1180" i="1"/>
  <c r="O481" i="1"/>
  <c r="O1228" i="1"/>
  <c r="O567" i="1"/>
  <c r="O1177" i="1"/>
  <c r="O1647" i="1"/>
  <c r="O615" i="1"/>
  <c r="O775" i="1"/>
  <c r="O524" i="1"/>
  <c r="O710" i="1"/>
  <c r="O1749" i="1"/>
  <c r="O568" i="1"/>
  <c r="O1055" i="1"/>
  <c r="O995" i="1"/>
  <c r="O198" i="1"/>
  <c r="O1203" i="1"/>
  <c r="O87" i="1"/>
  <c r="O1114" i="1"/>
  <c r="O670" i="1"/>
  <c r="O277" i="1"/>
  <c r="O919" i="1"/>
  <c r="O832" i="1"/>
  <c r="O170" i="1"/>
  <c r="O301" i="1"/>
  <c r="O359" i="1"/>
  <c r="O1621" i="1"/>
  <c r="O346" i="1"/>
  <c r="O250" i="1"/>
  <c r="O398" i="1"/>
  <c r="O1146" i="1"/>
  <c r="O284" i="1"/>
  <c r="O412" i="1"/>
  <c r="O924" i="1"/>
  <c r="O942" i="1"/>
  <c r="O1293" i="1"/>
  <c r="O189" i="1"/>
  <c r="O180" i="1"/>
  <c r="O405" i="1"/>
  <c r="O1561" i="1"/>
  <c r="O508" i="1"/>
  <c r="O59" i="1"/>
  <c r="O657" i="1"/>
  <c r="O587" i="1"/>
  <c r="O993" i="1"/>
  <c r="O278" i="1"/>
  <c r="O1476" i="1"/>
  <c r="O503" i="1"/>
  <c r="O462" i="1"/>
  <c r="O672" i="1"/>
  <c r="O399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62" i="1"/>
  <c r="O745" i="1"/>
  <c r="O1347" i="1"/>
  <c r="O1581" i="1"/>
  <c r="O439" i="1"/>
  <c r="O1408" i="1"/>
  <c r="O1232" i="1"/>
  <c r="O1624" i="1"/>
  <c r="O1710" i="1"/>
  <c r="O1792" i="1"/>
  <c r="O1627" i="1"/>
  <c r="O682" i="1"/>
  <c r="O522" i="1"/>
  <c r="O1517" i="1"/>
  <c r="O1007" i="1"/>
  <c r="O1670" i="1"/>
  <c r="O1197" i="1"/>
  <c r="O1532" i="1"/>
  <c r="O1673" i="1"/>
  <c r="O545" i="1"/>
  <c r="O618" i="1"/>
  <c r="O901" i="1"/>
  <c r="O1343" i="1"/>
  <c r="O1694" i="1"/>
  <c r="O223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383" i="1"/>
  <c r="O1909" i="1"/>
  <c r="O1636" i="1"/>
  <c r="O765" i="1"/>
  <c r="O79" i="1"/>
  <c r="O1748" i="1"/>
  <c r="O686" i="1"/>
  <c r="O874" i="1"/>
  <c r="O1519" i="1"/>
  <c r="O1266" i="1"/>
  <c r="O1412" i="1"/>
  <c r="O728" i="1"/>
  <c r="O865" i="1"/>
  <c r="O977" i="1"/>
  <c r="O3618" i="1"/>
  <c r="O3318" i="1"/>
  <c r="O3506" i="1"/>
  <c r="O2900" i="1"/>
  <c r="O2654" i="1"/>
  <c r="O2088" i="1"/>
  <c r="O2258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2" i="1"/>
  <c r="O2363" i="1"/>
  <c r="O2969" i="1"/>
  <c r="O3656" i="1"/>
  <c r="O2368" i="1"/>
  <c r="O3809" i="1"/>
  <c r="O2986" i="1"/>
  <c r="O2031" i="1"/>
  <c r="O2067" i="1"/>
  <c r="O2662" i="1"/>
  <c r="O2398" i="1"/>
  <c r="O3218" i="1"/>
  <c r="O3006" i="1"/>
  <c r="O3443" i="1"/>
  <c r="O2508" i="1"/>
  <c r="O2322" i="1"/>
  <c r="O3197" i="1"/>
  <c r="O3918" i="1"/>
  <c r="O2328" i="1"/>
  <c r="O2324" i="1"/>
  <c r="O376" i="1"/>
  <c r="O1239" i="1"/>
  <c r="O378" i="1"/>
  <c r="O621" i="1"/>
  <c r="O243" i="1"/>
  <c r="O1764" i="1"/>
  <c r="O138" i="1"/>
  <c r="O1188" i="1"/>
  <c r="O43" i="1"/>
  <c r="O1808" i="1"/>
  <c r="O33" i="1"/>
  <c r="O519" i="1"/>
  <c r="O1174" i="1"/>
  <c r="O900" i="1"/>
  <c r="O1900" i="1"/>
  <c r="O1025" i="1"/>
  <c r="O1856" i="1"/>
  <c r="O849" i="1"/>
  <c r="O757" i="1"/>
  <c r="O1117" i="1"/>
  <c r="O2531" i="1"/>
  <c r="O3519" i="1"/>
  <c r="O1927" i="1"/>
  <c r="O3659" i="1"/>
  <c r="O2387" i="1"/>
  <c r="O3817" i="1"/>
  <c r="O3610" i="1"/>
  <c r="O3098" i="1"/>
  <c r="O3872" i="1"/>
  <c r="O2901" i="1"/>
  <c r="O3624" i="1"/>
  <c r="O2521" i="1"/>
  <c r="O2104" i="1"/>
  <c r="O2425" i="1"/>
  <c r="O2645" i="1"/>
  <c r="O3012" i="1"/>
  <c r="O2249" i="1"/>
  <c r="O2792" i="1"/>
  <c r="O3123" i="1"/>
  <c r="O2027" i="1"/>
  <c r="O3676" i="1"/>
  <c r="O3001" i="1"/>
  <c r="O2248" i="1"/>
  <c r="O3333" i="1"/>
  <c r="O1922" i="1"/>
  <c r="O2619" i="1"/>
  <c r="O2574" i="1"/>
  <c r="O2635" i="1"/>
  <c r="O1956" i="1"/>
  <c r="O2513" i="1"/>
  <c r="O2620" i="1"/>
  <c r="O2533" i="1"/>
  <c r="O3673" i="1"/>
  <c r="O3732" i="1"/>
  <c r="O3425" i="1"/>
  <c r="O2758" i="1"/>
  <c r="O3134" i="1"/>
  <c r="O3564" i="1"/>
  <c r="O3708" i="1"/>
  <c r="O2870" i="1"/>
  <c r="O3534" i="1"/>
  <c r="O1973" i="1"/>
  <c r="O3239" i="1"/>
  <c r="O3810" i="1"/>
  <c r="O3536" i="1"/>
  <c r="O2102" i="1"/>
  <c r="O2270" i="1"/>
  <c r="O2472" i="1"/>
  <c r="O2757" i="1"/>
  <c r="O2542" i="1"/>
  <c r="O2814" i="1"/>
  <c r="O3914" i="1"/>
  <c r="O2130" i="1"/>
  <c r="O2295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80" i="1"/>
  <c r="O1968" i="1"/>
  <c r="O3255" i="1"/>
  <c r="O3701" i="1"/>
  <c r="O3482" i="1"/>
  <c r="O2617" i="1"/>
  <c r="O1961" i="1"/>
  <c r="O3208" i="1"/>
  <c r="O2485" i="1"/>
  <c r="O3897" i="1"/>
  <c r="O1988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249" i="1"/>
  <c r="O1804" i="1"/>
  <c r="O1895" i="1"/>
  <c r="O978" i="1"/>
  <c r="O1721" i="1"/>
  <c r="O1143" i="1"/>
  <c r="O876" i="1"/>
  <c r="O1600" i="1"/>
  <c r="O1800" i="1"/>
  <c r="O922" i="1"/>
  <c r="O1905" i="1"/>
  <c r="O1805" i="1"/>
  <c r="O21" i="1"/>
  <c r="O1335" i="1"/>
  <c r="O1390" i="1"/>
  <c r="O1216" i="1"/>
  <c r="O1166" i="1"/>
  <c r="O1803" i="1"/>
  <c r="O1404" i="1"/>
  <c r="O1789" i="1"/>
  <c r="O1097" i="1"/>
  <c r="O1799" i="1"/>
  <c r="O31" i="1"/>
  <c r="O1135" i="1"/>
  <c r="O1773" i="1"/>
  <c r="O772" i="1"/>
  <c r="O4" i="1"/>
  <c r="O724" i="1"/>
  <c r="O1161" i="1"/>
  <c r="O726" i="1"/>
  <c r="O1152" i="1"/>
  <c r="O46" i="1"/>
  <c r="O13" i="1"/>
  <c r="O6" i="1"/>
  <c r="O1165" i="1"/>
  <c r="O1638" i="1"/>
  <c r="O44" i="1"/>
  <c r="O902" i="1"/>
  <c r="O1321" i="1"/>
  <c r="O28" i="1"/>
  <c r="O1297" i="1"/>
  <c r="O8" i="1"/>
  <c r="O823" i="1"/>
  <c r="O1263" i="1"/>
  <c r="O793" i="1"/>
  <c r="O42" i="1"/>
  <c r="O1726" i="1"/>
  <c r="O1613" i="1"/>
  <c r="O1074" i="1"/>
  <c r="O1438" i="1"/>
  <c r="O1118" i="1"/>
  <c r="O5" i="1"/>
  <c r="O18" i="1"/>
  <c r="O1436" i="1"/>
  <c r="O17" i="1"/>
  <c r="O1781" i="1"/>
  <c r="O1317" i="1"/>
  <c r="O1513" i="1"/>
  <c r="O1300" i="1"/>
  <c r="O1718" i="1"/>
  <c r="O1000" i="1"/>
  <c r="O16" i="1"/>
  <c r="O961" i="1"/>
  <c r="O746" i="1"/>
  <c r="O1004" i="1"/>
  <c r="O1560" i="1"/>
  <c r="O1086" i="1"/>
  <c r="O1379" i="1"/>
  <c r="O1395" i="1"/>
  <c r="O1490" i="1"/>
  <c r="O1101" i="1"/>
  <c r="O1047" i="1"/>
  <c r="O347" i="1"/>
  <c r="O1469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1" i="1"/>
  <c r="O692" i="1"/>
  <c r="O1755" i="1"/>
  <c r="O1064" i="1"/>
  <c r="O817" i="1"/>
  <c r="O1112" i="1"/>
  <c r="O1048" i="1"/>
  <c r="O1746" i="1"/>
  <c r="O1866" i="1"/>
  <c r="O1913" i="1"/>
  <c r="O1518" i="1"/>
  <c r="O478" i="1"/>
  <c r="O497" i="1"/>
  <c r="O1713" i="1"/>
  <c r="O949" i="1"/>
  <c r="O1306" i="1"/>
  <c r="O1481" i="1"/>
  <c r="O1488" i="1"/>
  <c r="O367" i="1"/>
  <c r="O1555" i="1"/>
  <c r="O614" i="1"/>
  <c r="O1221" i="1"/>
  <c r="O786" i="1"/>
  <c r="O1664" i="1"/>
  <c r="O1088" i="1"/>
  <c r="O1339" i="1"/>
  <c r="O1018" i="1"/>
  <c r="O979" i="1"/>
  <c r="O1873" i="1"/>
  <c r="O1350" i="1"/>
  <c r="O1076" i="1"/>
  <c r="O254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3" i="1"/>
  <c r="O2851" i="1"/>
  <c r="O2434" i="1"/>
  <c r="O3475" i="1"/>
  <c r="O2799" i="1"/>
  <c r="O3033" i="1"/>
  <c r="O2345" i="1"/>
  <c r="O3632" i="1"/>
  <c r="O3451" i="1"/>
  <c r="O723" i="1"/>
  <c r="O64" i="1"/>
  <c r="O1013" i="1"/>
  <c r="O1369" i="1"/>
  <c r="O588" i="1"/>
  <c r="O1115" i="1"/>
  <c r="O291" i="1"/>
  <c r="O551" i="1"/>
  <c r="O996" i="1"/>
  <c r="O311" i="1"/>
  <c r="O246" i="1"/>
  <c r="O86" i="1"/>
  <c r="O338" i="1"/>
  <c r="O937" i="1"/>
  <c r="O73" i="1"/>
  <c r="O316" i="1"/>
  <c r="O171" i="1"/>
  <c r="O380" i="1"/>
  <c r="O153" i="1"/>
  <c r="O146" i="1"/>
  <c r="O927" i="1"/>
  <c r="O328" i="1"/>
  <c r="O1917" i="1"/>
  <c r="O357" i="1"/>
  <c r="O1380" i="1"/>
  <c r="O1125" i="1"/>
  <c r="O1182" i="1"/>
  <c r="O1675" i="1"/>
  <c r="O639" i="1"/>
  <c r="O1783" i="1"/>
  <c r="O848" i="1"/>
  <c r="O274" i="1"/>
  <c r="O574" i="1"/>
  <c r="O985" i="1"/>
  <c r="O1308" i="1"/>
  <c r="O1230" i="1"/>
  <c r="O1886" i="1"/>
  <c r="O1712" i="1"/>
  <c r="O1344" i="1"/>
  <c r="O1113" i="1"/>
  <c r="O1384" i="1"/>
  <c r="O498" i="1"/>
  <c r="O815" i="1"/>
  <c r="O888" i="1"/>
  <c r="O70" i="1"/>
  <c r="O1185" i="1"/>
  <c r="O586" i="1"/>
  <c r="O50" i="1"/>
  <c r="O1508" i="1"/>
  <c r="O1352" i="1"/>
  <c r="O537" i="1"/>
  <c r="O1478" i="1"/>
  <c r="O943" i="1"/>
  <c r="O1504" i="1"/>
  <c r="O1579" i="1"/>
  <c r="O1264" i="1"/>
  <c r="O1573" i="1"/>
  <c r="O550" i="1"/>
  <c r="O1337" i="1"/>
  <c r="O799" i="1"/>
  <c r="O1109" i="1"/>
  <c r="O547" i="1"/>
  <c r="O1273" i="1"/>
  <c r="O1017" i="1"/>
  <c r="O1247" i="1"/>
  <c r="O644" i="1"/>
  <c r="O1806" i="1"/>
  <c r="O62" i="1"/>
  <c r="O1141" i="1"/>
  <c r="O784" i="1"/>
  <c r="O805" i="1"/>
  <c r="O542" i="1"/>
  <c r="O1761" i="1"/>
  <c r="O795" i="1"/>
  <c r="O645" i="1"/>
  <c r="O632" i="1"/>
  <c r="O535" i="1"/>
  <c r="O1363" i="1"/>
  <c r="O1094" i="1"/>
  <c r="O696" i="1"/>
  <c r="O14" i="1"/>
  <c r="O475" i="1"/>
  <c r="O35" i="1"/>
  <c r="O687" i="1"/>
  <c r="O787" i="1"/>
  <c r="O251" i="1"/>
  <c r="O801" i="1"/>
  <c r="O1024" i="1"/>
  <c r="O600" i="1"/>
  <c r="O617" i="1"/>
  <c r="O688" i="1"/>
  <c r="O290" i="1"/>
  <c r="O1512" i="1"/>
  <c r="O834" i="1"/>
  <c r="O440" i="1"/>
  <c r="O1261" i="1"/>
  <c r="O1311" i="1"/>
  <c r="O1793" i="1"/>
  <c r="O747" i="1"/>
  <c r="O569" i="1"/>
  <c r="O225" i="1"/>
  <c r="O206" i="1"/>
  <c r="O139" i="1"/>
  <c r="O767" i="1"/>
  <c r="O174" i="1"/>
  <c r="O626" i="1"/>
  <c r="O1375" i="1"/>
  <c r="O104" i="1"/>
  <c r="O790" i="1"/>
  <c r="O640" i="1"/>
  <c r="O1410" i="1"/>
  <c r="O240" i="1"/>
  <c r="O1294" i="1"/>
  <c r="O829" i="1"/>
  <c r="O1314" i="1"/>
  <c r="O866" i="1"/>
  <c r="O141" i="1"/>
  <c r="O1012" i="1"/>
  <c r="O785" i="1"/>
  <c r="O202" i="1"/>
  <c r="O1198" i="1"/>
  <c r="O183" i="1"/>
  <c r="O563" i="1"/>
  <c r="O71" i="1"/>
  <c r="O345" i="1"/>
  <c r="O1608" i="1"/>
  <c r="O1585" i="1"/>
  <c r="O1019" i="1"/>
  <c r="O1292" i="1"/>
  <c r="O656" i="1"/>
  <c r="O763" i="1"/>
  <c r="O602" i="1"/>
  <c r="O80" i="1"/>
  <c r="O514" i="1"/>
  <c r="O1299" i="1"/>
  <c r="O1140" i="1"/>
  <c r="O448" i="1"/>
  <c r="O101" i="1"/>
  <c r="O454" i="1"/>
  <c r="O1274" i="1"/>
  <c r="O1462" i="1"/>
  <c r="O460" i="1"/>
  <c r="O1218" i="1"/>
  <c r="O1207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30" i="1"/>
  <c r="O2555" i="1"/>
  <c r="O3704" i="1"/>
  <c r="O2693" i="1"/>
  <c r="O3937" i="1"/>
  <c r="O2208" i="1"/>
  <c r="O3462" i="1"/>
  <c r="O2356" i="1"/>
  <c r="O3501" i="1"/>
  <c r="O4072" i="1"/>
  <c r="O3637" i="1"/>
  <c r="O2404" i="1"/>
  <c r="O3786" i="1"/>
  <c r="O3727" i="1"/>
  <c r="O2512" i="1"/>
  <c r="O2998" i="1"/>
  <c r="O3959" i="1"/>
  <c r="O3025" i="1"/>
  <c r="O1333" i="1"/>
  <c r="O1227" i="1"/>
  <c r="O1199" i="1"/>
  <c r="O67" i="1"/>
  <c r="O1711" i="1"/>
  <c r="O912" i="1"/>
  <c r="O9" i="1"/>
  <c r="O235" i="1"/>
  <c r="O878" i="1"/>
  <c r="O1458" i="1"/>
  <c r="O137" i="1"/>
  <c r="O1134" i="1"/>
  <c r="O25" i="1"/>
  <c r="O27" i="1"/>
  <c r="O1570" i="1"/>
  <c r="O15" i="1"/>
  <c r="O1151" i="1"/>
  <c r="O1854" i="1"/>
  <c r="O810" i="1"/>
  <c r="O1505" i="1"/>
  <c r="O2517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2" i="1"/>
  <c r="O2231" i="1"/>
  <c r="O3380" i="1"/>
  <c r="O3234" i="1"/>
  <c r="O3756" i="1"/>
  <c r="O3237" i="1"/>
  <c r="O2111" i="1"/>
  <c r="O2308" i="1"/>
  <c r="O3175" i="1"/>
  <c r="O2863" i="1"/>
  <c r="O3120" i="1"/>
  <c r="O2309" i="1"/>
  <c r="O2686" i="1"/>
  <c r="O2490" i="1"/>
  <c r="O3698" i="1"/>
  <c r="O3742" i="1"/>
  <c r="O2571" i="1"/>
  <c r="O2701" i="1"/>
  <c r="O3697" i="1"/>
  <c r="O2975" i="1"/>
  <c r="O2979" i="1"/>
  <c r="O2968" i="1"/>
  <c r="O3341" i="1"/>
  <c r="O3885" i="1"/>
  <c r="O2197" i="1"/>
  <c r="O2293" i="1"/>
  <c r="O2844" i="1"/>
  <c r="O3922" i="1"/>
  <c r="O2106" i="1"/>
  <c r="O3366" i="1"/>
  <c r="O2858" i="1"/>
  <c r="O3636" i="1"/>
  <c r="O2930" i="1"/>
  <c r="O2357" i="1"/>
  <c r="O3313" i="1"/>
  <c r="O2327" i="1"/>
  <c r="O3598" i="1"/>
  <c r="O2906" i="1"/>
  <c r="O2591" i="1"/>
  <c r="O3350" i="1"/>
  <c r="O3545" i="1"/>
  <c r="O2422" i="1"/>
  <c r="O2013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395" i="1"/>
  <c r="O61" i="1"/>
  <c r="O1430" i="1"/>
  <c r="O1592" i="1"/>
  <c r="O1914" i="1"/>
  <c r="O1849" i="1"/>
  <c r="O1172" i="1"/>
  <c r="O1322" i="1"/>
  <c r="O77" i="1"/>
  <c r="O1901" i="1"/>
  <c r="O674" i="1"/>
  <c r="O2366" i="1"/>
  <c r="O4019" i="1"/>
  <c r="O3362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94" i="1"/>
  <c r="O3224" i="1"/>
  <c r="O2073" i="1"/>
  <c r="O3407" i="1"/>
  <c r="O3101" i="1"/>
  <c r="O2966" i="1"/>
  <c r="O2647" i="1"/>
  <c r="O2504" i="1"/>
  <c r="O2762" i="1"/>
  <c r="O3348" i="1"/>
  <c r="O2626" i="1"/>
  <c r="O3839" i="1"/>
  <c r="O3779" i="1"/>
  <c r="O3933" i="1"/>
  <c r="O3160" i="1"/>
  <c r="O3871" i="1"/>
  <c r="O3003" i="1"/>
  <c r="O4035" i="1"/>
  <c r="O2764" i="1"/>
  <c r="O2568" i="1"/>
  <c r="O3887" i="1"/>
  <c r="O3352" i="1"/>
  <c r="O2952" i="1"/>
  <c r="O3899" i="1"/>
  <c r="O3558" i="1"/>
  <c r="O3540" i="1"/>
  <c r="O3634" i="1"/>
  <c r="O2887" i="1"/>
  <c r="O2945" i="1"/>
  <c r="O3078" i="1"/>
  <c r="O2374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9" i="1"/>
  <c r="O794" i="1"/>
  <c r="O1336" i="1"/>
  <c r="O124" i="1"/>
  <c r="O495" i="1"/>
  <c r="O695" i="1"/>
  <c r="O1233" i="1"/>
  <c r="O1259" i="1"/>
  <c r="O680" i="1"/>
  <c r="O1577" i="1"/>
  <c r="O276" i="1"/>
  <c r="O970" i="1"/>
  <c r="O678" i="1"/>
  <c r="O1332" i="1"/>
  <c r="O1130" i="1"/>
  <c r="O603" i="1"/>
  <c r="O616" i="1"/>
  <c r="O739" i="1"/>
  <c r="O1604" i="1"/>
  <c r="O173" i="1"/>
  <c r="O232" i="1"/>
  <c r="O1365" i="1"/>
  <c r="O1231" i="1"/>
  <c r="O164" i="1"/>
  <c r="O1358" i="1"/>
  <c r="O1731" i="1"/>
  <c r="O218" i="1"/>
  <c r="O1325" i="1"/>
  <c r="O1400" i="1"/>
  <c r="O605" i="1"/>
  <c r="O871" i="1"/>
  <c r="O1685" i="1"/>
  <c r="O1148" i="1"/>
  <c r="O1320" i="1"/>
  <c r="O458" i="1"/>
  <c r="O957" i="1"/>
  <c r="O334" i="1"/>
  <c r="O388" i="1"/>
  <c r="O244" i="1"/>
  <c r="O195" i="1"/>
  <c r="O324" i="1"/>
  <c r="O488" i="1"/>
  <c r="O185" i="1"/>
  <c r="O178" i="1"/>
  <c r="O418" i="1"/>
  <c r="O471" i="1"/>
  <c r="O63" i="1"/>
  <c r="O411" i="1"/>
  <c r="O903" i="1"/>
  <c r="O1419" i="1"/>
  <c r="O1139" i="1"/>
  <c r="O271" i="1"/>
  <c r="O74" i="1"/>
  <c r="O282" i="1"/>
  <c r="O116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598" i="1"/>
  <c r="O854" i="1"/>
  <c r="O24" i="1"/>
  <c r="O1079" i="1"/>
  <c r="O697" i="1"/>
  <c r="O355" i="1"/>
  <c r="O1092" i="1"/>
  <c r="O30" i="1"/>
  <c r="O1724" i="1"/>
  <c r="O1364" i="1"/>
  <c r="O863" i="1"/>
  <c r="O37" i="1"/>
  <c r="O1377" i="1"/>
  <c r="O12" i="1"/>
  <c r="O95" i="1"/>
  <c r="O453" i="1"/>
  <c r="O1046" i="1"/>
  <c r="O706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9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7" i="1"/>
  <c r="O1206" i="1"/>
  <c r="O782" i="1"/>
  <c r="O158" i="1"/>
  <c r="O528" i="1"/>
  <c r="O1707" i="1"/>
  <c r="O397" i="1"/>
  <c r="O1370" i="1"/>
  <c r="O1750" i="1"/>
  <c r="O1493" i="1"/>
  <c r="O188" i="1"/>
  <c r="O1848" i="1"/>
  <c r="O236" i="1"/>
  <c r="O222" i="1"/>
  <c r="O247" i="1"/>
  <c r="O1828" i="1"/>
  <c r="O1205" i="1"/>
  <c r="O1237" i="1"/>
  <c r="O736" i="1"/>
  <c r="O1195" i="1"/>
  <c r="O840" i="1"/>
  <c r="O3" i="1"/>
  <c r="O997" i="1"/>
  <c r="O604" i="1"/>
  <c r="O1102" i="1"/>
  <c r="O1618" i="1"/>
  <c r="O1214" i="1"/>
  <c r="O1496" i="1"/>
  <c r="O34" i="1"/>
  <c r="O1809" i="1"/>
  <c r="O833" i="1"/>
  <c r="O1260" i="1"/>
  <c r="O1100" i="1"/>
  <c r="O1267" i="1"/>
  <c r="O1646" i="1"/>
  <c r="O1484" i="1"/>
  <c r="O811" i="1"/>
  <c r="O1433" i="1"/>
  <c r="O895" i="1"/>
  <c r="O20" i="1"/>
  <c r="O800" i="1"/>
  <c r="O1385" i="1"/>
  <c r="O581" i="1"/>
  <c r="O48" i="1"/>
  <c r="O1910" i="1"/>
  <c r="O162" i="1"/>
  <c r="O479" i="1"/>
  <c r="O136" i="1"/>
  <c r="O257" i="1"/>
  <c r="O1026" i="1"/>
  <c r="O1708" i="1"/>
  <c r="O155" i="1"/>
  <c r="O483" i="1"/>
  <c r="O1607" i="1"/>
  <c r="O715" i="1"/>
  <c r="O1085" i="1"/>
  <c r="O364" i="1"/>
  <c r="O628" i="1"/>
  <c r="O320" i="1"/>
  <c r="O1341" i="1"/>
  <c r="O2840" i="1"/>
  <c r="O2057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25" i="1"/>
  <c r="O2114" i="1"/>
  <c r="O3378" i="1"/>
  <c r="O2496" i="1"/>
  <c r="O2515" i="1"/>
  <c r="O2621" i="1"/>
  <c r="O1926" i="1"/>
  <c r="O3768" i="1"/>
  <c r="O2259" i="1"/>
  <c r="O1921" i="1"/>
  <c r="O3357" i="1"/>
  <c r="O2904" i="1"/>
  <c r="O2976" i="1"/>
  <c r="O2943" i="1"/>
  <c r="O2600" i="1"/>
  <c r="O3376" i="1"/>
  <c r="O2126" i="1"/>
  <c r="O3602" i="1"/>
  <c r="O2153" i="1"/>
  <c r="O2138" i="1"/>
  <c r="O3795" i="1"/>
  <c r="O3256" i="1"/>
  <c r="O3612" i="1"/>
  <c r="O2086" i="1"/>
  <c r="O2613" i="1"/>
  <c r="O3509" i="1"/>
  <c r="O3044" i="1"/>
  <c r="O4095" i="1"/>
  <c r="O2394" i="1"/>
  <c r="O2410" i="1"/>
  <c r="O2826" i="1"/>
  <c r="O3323" i="1"/>
  <c r="O3245" i="1"/>
  <c r="O3737" i="1"/>
  <c r="O3412" i="1"/>
  <c r="O2409" i="1"/>
  <c r="O3587" i="1"/>
  <c r="O2400" i="1"/>
  <c r="O2142" i="1"/>
  <c r="O3053" i="1"/>
  <c r="O3450" i="1"/>
  <c r="O3863" i="1"/>
  <c r="O3567" i="1"/>
  <c r="O3137" i="1"/>
  <c r="O3005" i="1"/>
  <c r="O3215" i="1"/>
  <c r="O3798" i="1"/>
  <c r="O3195" i="1"/>
  <c r="O2264" i="1"/>
  <c r="O410" i="1"/>
  <c r="O1629" i="1"/>
  <c r="O2888" i="1"/>
  <c r="O2432" i="1"/>
  <c r="O748" i="1"/>
  <c r="O1729" i="1"/>
  <c r="O1825" i="1"/>
  <c r="O2018" i="1"/>
  <c r="O1667" i="1"/>
  <c r="O1743" i="1"/>
  <c r="O1843" i="1"/>
  <c r="O1387" i="1"/>
  <c r="O557" i="1"/>
  <c r="O1460" i="1"/>
  <c r="O407" i="1"/>
  <c r="O1602" i="1"/>
  <c r="O404" i="1"/>
  <c r="O1220" i="1"/>
  <c r="O1676" i="1"/>
  <c r="O663" i="1"/>
  <c r="O452" i="1"/>
  <c r="O940" i="1"/>
  <c r="O1890" i="1"/>
  <c r="O242" i="1"/>
  <c r="O231" i="1"/>
  <c r="O1396" i="1"/>
  <c r="O327" i="1"/>
  <c r="O1244" i="1"/>
  <c r="O842" i="1"/>
  <c r="O1418" i="1"/>
  <c r="O203" i="1"/>
  <c r="O1022" i="1"/>
  <c r="O1354" i="1"/>
  <c r="O690" i="1"/>
  <c r="O1345" i="1"/>
  <c r="O1819" i="1"/>
  <c r="O685" i="1"/>
  <c r="O907" i="1"/>
  <c r="O1287" i="1"/>
  <c r="O285" i="1"/>
  <c r="O533" i="1"/>
  <c r="O1313" i="1"/>
  <c r="O821" i="1"/>
  <c r="O1411" i="1"/>
  <c r="O1747" i="1"/>
  <c r="O529" i="1"/>
  <c r="O1898" i="1"/>
  <c r="O341" i="1"/>
  <c r="O265" i="1"/>
  <c r="O194" i="1"/>
  <c r="O299" i="1"/>
  <c r="O363" i="1"/>
  <c r="O511" i="1"/>
  <c r="O1440" i="1"/>
  <c r="O862" i="1"/>
  <c r="O1617" i="1"/>
  <c r="O761" i="1"/>
  <c r="O609" i="1"/>
  <c r="O215" i="1"/>
  <c r="O2977" i="1"/>
  <c r="O2871" i="1"/>
  <c r="O2101" i="1"/>
  <c r="O3217" i="1"/>
  <c r="O3095" i="1"/>
  <c r="O3658" i="1"/>
  <c r="O2615" i="1"/>
  <c r="O3467" i="1"/>
  <c r="O3337" i="1"/>
  <c r="O3862" i="1"/>
  <c r="O2437" i="1"/>
  <c r="O3942" i="1"/>
  <c r="O2827" i="1"/>
  <c r="O2957" i="1"/>
  <c r="O3268" i="1"/>
  <c r="O2428" i="1"/>
  <c r="O3155" i="1"/>
  <c r="O3118" i="1"/>
  <c r="O2729" i="1"/>
  <c r="O3751" i="1"/>
  <c r="O3700" i="1"/>
  <c r="O4079" i="1"/>
  <c r="O2323" i="1"/>
  <c r="O1589" i="1"/>
  <c r="O1876" i="1"/>
  <c r="O84" i="1"/>
  <c r="O1829" i="1"/>
  <c r="O1193" i="1"/>
  <c r="O1127" i="1"/>
  <c r="O1867" i="1"/>
  <c r="O1620" i="1"/>
  <c r="O1536" i="1"/>
  <c r="O1305" i="1"/>
  <c r="O1830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7" i="1"/>
  <c r="O1248" i="1"/>
  <c r="O1191" i="1"/>
  <c r="O1884" i="1"/>
  <c r="O987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6" i="1"/>
  <c r="O580" i="1"/>
  <c r="O1489" i="1"/>
  <c r="O68" i="1"/>
  <c r="O1847" i="1"/>
  <c r="O204" i="1"/>
  <c r="O1060" i="1"/>
  <c r="O1860" i="1"/>
  <c r="O160" i="1"/>
  <c r="O1065" i="1"/>
  <c r="O1318" i="1"/>
  <c r="O3542" i="1"/>
  <c r="O1935" i="1"/>
  <c r="O3151" i="1"/>
  <c r="O2038" i="1"/>
  <c r="O2629" i="1"/>
  <c r="O2188" i="1"/>
  <c r="O2137" i="1"/>
  <c r="O2056" i="1"/>
  <c r="O3758" i="1"/>
  <c r="O2280" i="1"/>
  <c r="O2446" i="1"/>
  <c r="O3611" i="1"/>
  <c r="O3945" i="1"/>
  <c r="O3204" i="1"/>
  <c r="O2541" i="1"/>
  <c r="O3859" i="1"/>
  <c r="O3989" i="1"/>
  <c r="O2054" i="1"/>
  <c r="O3874" i="1"/>
  <c r="O2878" i="1"/>
  <c r="O2304" i="1"/>
  <c r="O3375" i="1"/>
  <c r="O3351" i="1"/>
  <c r="O2257" i="1"/>
  <c r="O2006" i="1"/>
  <c r="O3571" i="1"/>
  <c r="O3294" i="1"/>
  <c r="O2778" i="1"/>
  <c r="O2084" i="1"/>
  <c r="O2279" i="1"/>
  <c r="O2040" i="1"/>
  <c r="O3185" i="1"/>
  <c r="O2319" i="1"/>
  <c r="O2349" i="1"/>
  <c r="O3691" i="1"/>
  <c r="O2232" i="1"/>
  <c r="O1949" i="1"/>
  <c r="O2869" i="1"/>
  <c r="O3502" i="1"/>
  <c r="O3526" i="1"/>
  <c r="O134" i="1"/>
  <c r="O1359" i="1"/>
  <c r="O758" i="1"/>
  <c r="O1821" i="1"/>
  <c r="O438" i="1"/>
  <c r="O803" i="1"/>
  <c r="O556" i="1"/>
  <c r="O1246" i="1"/>
  <c r="O390" i="1"/>
  <c r="O1413" i="1"/>
  <c r="O1903" i="1"/>
  <c r="O950" i="1"/>
  <c r="O783" i="1"/>
  <c r="O490" i="1"/>
  <c r="O806" i="1"/>
  <c r="O51" i="1"/>
  <c r="O143" i="1"/>
  <c r="O49" i="1"/>
  <c r="O624" i="1"/>
  <c r="O1598" i="1"/>
  <c r="O3788" i="1"/>
  <c r="O2179" i="1"/>
  <c r="O2607" i="1"/>
  <c r="O3546" i="1"/>
  <c r="O3169" i="1"/>
  <c r="O2341" i="1"/>
  <c r="O2990" i="1"/>
  <c r="O3752" i="1"/>
  <c r="O2728" i="1"/>
  <c r="O3628" i="1"/>
  <c r="O2660" i="1"/>
  <c r="O3557" i="1"/>
  <c r="O2530" i="1"/>
  <c r="O3110" i="1"/>
  <c r="O2299" i="1"/>
  <c r="O3347" i="1"/>
  <c r="O2384" i="1"/>
  <c r="O3626" i="1"/>
  <c r="O3523" i="1"/>
  <c r="O2898" i="1"/>
  <c r="O1124" i="1"/>
  <c r="O966" i="1"/>
  <c r="O1836" i="1"/>
  <c r="O606" i="1"/>
  <c r="O655" i="1"/>
  <c r="O1820" i="1"/>
  <c r="O718" i="1"/>
  <c r="O1029" i="1"/>
  <c r="O1507" i="1"/>
  <c r="O1791" i="1"/>
  <c r="O513" i="1"/>
  <c r="O1875" i="1"/>
  <c r="O983" i="1"/>
  <c r="O1381" i="1"/>
  <c r="O1015" i="1"/>
  <c r="O807" i="1"/>
  <c r="O1861" i="1"/>
  <c r="O941" i="1"/>
  <c r="O1840" i="1"/>
  <c r="O1822" i="1"/>
  <c r="O3560" i="1"/>
  <c r="O3146" i="1"/>
  <c r="O3921" i="1"/>
  <c r="O3106" i="1"/>
  <c r="O2948" i="1"/>
  <c r="O3849" i="1"/>
  <c r="O2473" i="1"/>
  <c r="O2459" i="1"/>
  <c r="O2080" i="1"/>
  <c r="O3416" i="1"/>
  <c r="O3293" i="1"/>
  <c r="O2756" i="1"/>
  <c r="O3787" i="1"/>
  <c r="O3342" i="1"/>
  <c r="O2846" i="1"/>
  <c r="O3171" i="1"/>
  <c r="O3834" i="1"/>
  <c r="O3153" i="1"/>
  <c r="O2965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379" i="1"/>
  <c r="O1225" i="1"/>
  <c r="O1616" i="1"/>
  <c r="O1160" i="1"/>
  <c r="O555" i="1"/>
  <c r="O1818" i="1"/>
  <c r="O768" i="1"/>
  <c r="O935" i="1"/>
  <c r="O1558" i="1"/>
  <c r="O1330" i="1"/>
  <c r="O633" i="1"/>
  <c r="O289" i="1"/>
  <c r="O381" i="1"/>
  <c r="O1351" i="1"/>
  <c r="O58" i="1"/>
  <c r="O85" i="1"/>
  <c r="O1678" i="1"/>
  <c r="O868" i="1"/>
  <c r="O1477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3" i="1"/>
  <c r="O3339" i="1"/>
  <c r="O2145" i="1"/>
  <c r="O2495" i="1"/>
  <c r="O3144" i="1"/>
  <c r="O3282" i="1"/>
  <c r="O3131" i="1"/>
  <c r="O3284" i="1"/>
  <c r="O2238" i="1"/>
  <c r="O2386" i="1"/>
  <c r="O3290" i="1"/>
  <c r="O1923" i="1"/>
  <c r="O2294" i="1"/>
  <c r="O1924" i="1"/>
  <c r="O2083" i="1"/>
  <c r="O3510" i="1"/>
  <c r="O3559" i="1"/>
  <c r="O3063" i="1"/>
  <c r="O3549" i="1"/>
  <c r="O3642" i="1"/>
  <c r="O3465" i="1"/>
  <c r="O3936" i="1"/>
  <c r="O2760" i="1"/>
  <c r="O2805" i="1"/>
  <c r="O2776" i="1"/>
  <c r="O2724" i="1"/>
  <c r="O2087" i="1"/>
  <c r="O2721" i="1"/>
  <c r="O1932" i="1"/>
  <c r="O2610" i="1"/>
  <c r="O2598" i="1"/>
  <c r="O3907" i="1"/>
  <c r="O2181" i="1"/>
  <c r="O3654" i="1"/>
  <c r="O3538" i="1"/>
  <c r="O2154" i="1"/>
  <c r="O2176" i="1"/>
  <c r="O818" i="1"/>
  <c r="O754" i="1"/>
  <c r="O1401" i="1"/>
  <c r="O1415" i="1"/>
  <c r="O998" i="1"/>
  <c r="O552" i="1"/>
  <c r="O1706" i="1"/>
  <c r="O648" i="1"/>
  <c r="O1463" i="1"/>
  <c r="O681" i="1"/>
  <c r="O1255" i="1"/>
  <c r="O1069" i="1"/>
  <c r="O1014" i="1"/>
  <c r="O1030" i="1"/>
  <c r="O1393" i="1"/>
  <c r="O564" i="1"/>
  <c r="O1700" i="1"/>
  <c r="O1482" i="1"/>
  <c r="O1280" i="1"/>
  <c r="O620" i="1"/>
  <c r="O111" i="1"/>
  <c r="O1295" i="1"/>
  <c r="O1443" i="1"/>
  <c r="O1027" i="1"/>
  <c r="O1719" i="1"/>
  <c r="O507" i="1"/>
  <c r="O847" i="1"/>
  <c r="O1054" i="1"/>
  <c r="O7" i="1"/>
  <c r="O885" i="1"/>
  <c r="O708" i="1"/>
  <c r="O646" i="1"/>
  <c r="O466" i="1"/>
  <c r="O879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1" i="1"/>
  <c r="O3305" i="1"/>
  <c r="O2017" i="1"/>
  <c r="O3818" i="1"/>
  <c r="O2699" i="1"/>
  <c r="O1969" i="1"/>
  <c r="O3415" i="1"/>
  <c r="O2443" i="1"/>
  <c r="O3930" i="1"/>
  <c r="O3397" i="1"/>
  <c r="O2050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8" i="1"/>
  <c r="O3086" i="1"/>
  <c r="O4082" i="1"/>
  <c r="O3515" i="1"/>
  <c r="O3649" i="1"/>
  <c r="O4058" i="1"/>
  <c r="O4022" i="1"/>
  <c r="O4069" i="1"/>
  <c r="O2909" i="1"/>
  <c r="O3514" i="1"/>
  <c r="O3674" i="1"/>
  <c r="O2419" i="1"/>
  <c r="O1934" i="1"/>
  <c r="O2287" i="1"/>
  <c r="O3671" i="1"/>
  <c r="O2999" i="1"/>
  <c r="O3850" i="1"/>
  <c r="O3105" i="1"/>
  <c r="O3857" i="1"/>
  <c r="O3973" i="1"/>
  <c r="O3714" i="1"/>
  <c r="O2668" i="1"/>
  <c r="O2222" i="1"/>
  <c r="O3326" i="1"/>
  <c r="O2275" i="1"/>
  <c r="O2211" i="1"/>
  <c r="O2833" i="1"/>
  <c r="O3745" i="1"/>
  <c r="O2673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49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5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7" i="1"/>
  <c r="O3257" i="1"/>
  <c r="O2045" i="1"/>
  <c r="O2780" i="1"/>
  <c r="O2547" i="1"/>
  <c r="O3789" i="1"/>
  <c r="O2773" i="1"/>
  <c r="O2839" i="1"/>
  <c r="O3641" i="1"/>
  <c r="O3374" i="1"/>
  <c r="O3664" i="1"/>
  <c r="O2127" i="1"/>
  <c r="O2631" i="1"/>
  <c r="O4008" i="1"/>
  <c r="O2229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1" i="1"/>
  <c r="O2545" i="1"/>
  <c r="O2529" i="1"/>
  <c r="O3295" i="1"/>
  <c r="O2802" i="1"/>
  <c r="O2865" i="1"/>
  <c r="O1788" i="1"/>
  <c r="O1159" i="1"/>
  <c r="O1844" i="1"/>
  <c r="O1609" i="1"/>
  <c r="O1356" i="1"/>
  <c r="O860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13" i="1"/>
  <c r="O100" i="1"/>
  <c r="O1147" i="1"/>
  <c r="O611" i="1"/>
  <c r="O157" i="1"/>
  <c r="O571" i="1"/>
  <c r="O1011" i="1"/>
  <c r="O753" i="1"/>
  <c r="O227" i="1"/>
  <c r="O389" i="1"/>
  <c r="O819" i="1"/>
  <c r="O193" i="1"/>
  <c r="O169" i="1"/>
  <c r="O578" i="1"/>
  <c r="O846" i="1"/>
  <c r="O192" i="1"/>
  <c r="O261" i="1"/>
  <c r="O135" i="1"/>
  <c r="O1514" i="1"/>
  <c r="O543" i="1"/>
  <c r="O326" i="1"/>
  <c r="O1703" i="1"/>
  <c r="O292" i="1"/>
  <c r="O266" i="1"/>
  <c r="O300" i="1"/>
  <c r="O1423" i="1"/>
  <c r="O988" i="1"/>
  <c r="O702" i="1"/>
  <c r="O310" i="1"/>
  <c r="O733" i="1"/>
  <c r="O200" i="1"/>
  <c r="O1170" i="1"/>
  <c r="O449" i="1"/>
  <c r="O549" i="1"/>
  <c r="O362" i="1"/>
  <c r="O1437" i="1"/>
  <c r="O374" i="1"/>
  <c r="O233" i="1"/>
  <c r="O253" i="1"/>
  <c r="O750" i="1"/>
  <c r="O1038" i="1"/>
  <c r="O1105" i="1"/>
  <c r="O1226" i="1"/>
  <c r="O881" i="1"/>
  <c r="O969" i="1"/>
  <c r="O130" i="1"/>
  <c r="O843" i="1"/>
  <c r="O975" i="1"/>
  <c r="O659" i="1"/>
  <c r="O127" i="1"/>
  <c r="O627" i="1"/>
  <c r="O267" i="1"/>
  <c r="O554" i="1"/>
  <c r="O565" i="1"/>
  <c r="O393" i="1"/>
  <c r="O675" i="1"/>
  <c r="O126" i="1"/>
  <c r="O205" i="1"/>
  <c r="O123" i="1"/>
  <c r="O322" i="1"/>
  <c r="O856" i="1"/>
  <c r="O778" i="1"/>
  <c r="O1557" i="1"/>
  <c r="O294" i="1"/>
  <c r="O1642" i="1"/>
  <c r="O1807" i="1"/>
  <c r="O1666" i="1"/>
  <c r="O667" i="1"/>
  <c r="O1041" i="1"/>
  <c r="O241" i="1"/>
  <c r="O827" i="1"/>
  <c r="O375" i="1"/>
  <c r="O891" i="1"/>
  <c r="O1154" i="1"/>
  <c r="O814" i="1"/>
  <c r="O515" i="1"/>
  <c r="O72" i="1"/>
  <c r="O505" i="1"/>
  <c r="O140" i="1"/>
  <c r="O1516" i="1"/>
  <c r="O492" i="1"/>
  <c r="O668" i="1"/>
  <c r="O480" i="1"/>
  <c r="O971" i="1"/>
  <c r="O521" i="1"/>
  <c r="O226" i="1"/>
  <c r="O426" i="1"/>
  <c r="O432" i="1"/>
  <c r="O1001" i="1"/>
  <c r="O850" i="1"/>
  <c r="O428" i="1"/>
  <c r="O485" i="1"/>
  <c r="O313" i="1"/>
  <c r="O631" i="1"/>
  <c r="O791" i="1"/>
  <c r="O536" i="1"/>
  <c r="O149" i="1"/>
  <c r="O738" i="1"/>
  <c r="O262" i="1"/>
  <c r="O677" i="1"/>
  <c r="O2818" i="1"/>
  <c r="O3390" i="1"/>
  <c r="O3869" i="1"/>
  <c r="O2860" i="1"/>
  <c r="O3790" i="1"/>
  <c r="O3762" i="1"/>
  <c r="O4036" i="1"/>
  <c r="O2789" i="1"/>
  <c r="O2824" i="1"/>
  <c r="O2283" i="1"/>
  <c r="O3140" i="1"/>
  <c r="O3530" i="1"/>
  <c r="O3695" i="1"/>
  <c r="O2168" i="1"/>
  <c r="O3822" i="1"/>
  <c r="O3819" i="1"/>
  <c r="O2367" i="1"/>
  <c r="O2942" i="1"/>
  <c r="O2362" i="1"/>
  <c r="O2159" i="1"/>
  <c r="O2516" i="1"/>
  <c r="O2967" i="1"/>
  <c r="O3165" i="1"/>
  <c r="O2988" i="1"/>
  <c r="O3815" i="1"/>
  <c r="O1933" i="1"/>
  <c r="O3219" i="1"/>
  <c r="O2768" i="1"/>
  <c r="O3081" i="1"/>
  <c r="O2461" i="1"/>
  <c r="O3441" i="1"/>
  <c r="O3547" i="1"/>
  <c r="O1929" i="1"/>
  <c r="O2021" i="1"/>
  <c r="O2599" i="1"/>
  <c r="O2627" i="1"/>
  <c r="O3780" i="1"/>
  <c r="O3428" i="1"/>
  <c r="O3525" i="1"/>
  <c r="O1984" i="1"/>
  <c r="O3048" i="1"/>
  <c r="O2044" i="1"/>
  <c r="O3083" i="1"/>
  <c r="O3242" i="1"/>
  <c r="O2468" i="1"/>
  <c r="O3949" i="1"/>
  <c r="O2035" i="1"/>
  <c r="O2741" i="1"/>
  <c r="O3533" i="1"/>
  <c r="O3304" i="1"/>
  <c r="O2464" i="1"/>
  <c r="O3361" i="1"/>
  <c r="O3456" i="1"/>
  <c r="O2199" i="1"/>
  <c r="O3431" i="1"/>
  <c r="O1931" i="1"/>
  <c r="O3043" i="1"/>
  <c r="O2666" i="1"/>
  <c r="O3870" i="1"/>
  <c r="O3066" i="1"/>
  <c r="O1111" i="1"/>
  <c r="O582" i="1"/>
  <c r="O340" i="1"/>
  <c r="O112" i="1"/>
  <c r="O147" i="1"/>
  <c r="O826" i="1"/>
  <c r="O179" i="1"/>
  <c r="O76" i="1"/>
  <c r="O946" i="1"/>
  <c r="O637" i="1"/>
  <c r="O308" i="1"/>
  <c r="O120" i="1"/>
  <c r="O400" i="1"/>
  <c r="O1033" i="1"/>
  <c r="O1580" i="1"/>
  <c r="O115" i="1"/>
  <c r="O1398" i="1"/>
  <c r="O110" i="1"/>
  <c r="O548" i="1"/>
  <c r="O371" i="1"/>
  <c r="O2903" i="1"/>
  <c r="O2001" i="1"/>
  <c r="O3716" i="1"/>
  <c r="O2288" i="1"/>
  <c r="O2082" i="1"/>
  <c r="O3054" i="1"/>
  <c r="O2350" i="1"/>
  <c r="O2770" i="1"/>
  <c r="O2560" i="1"/>
  <c r="O1970" i="1"/>
  <c r="O2099" i="1"/>
  <c r="O3399" i="1"/>
  <c r="O2962" i="1"/>
  <c r="O2618" i="1"/>
  <c r="O2514" i="1"/>
  <c r="O3154" i="1"/>
  <c r="O2925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60" i="1"/>
  <c r="O864" i="1"/>
  <c r="O220" i="1"/>
  <c r="O65" i="1"/>
  <c r="O934" i="1"/>
  <c r="O81" i="1"/>
  <c r="O709" i="1"/>
  <c r="O802" i="1"/>
  <c r="O1078" i="1"/>
  <c r="O897" i="1"/>
  <c r="O705" i="1"/>
  <c r="O166" i="1"/>
  <c r="O82" i="1"/>
  <c r="O331" i="1"/>
  <c r="O131" i="1"/>
  <c r="O165" i="1"/>
  <c r="O66" i="1"/>
  <c r="O256" i="1"/>
  <c r="O635" i="1"/>
  <c r="O825" i="1"/>
  <c r="O1426" i="1"/>
  <c r="O419" i="1"/>
  <c r="O798" i="1"/>
  <c r="O196" i="1"/>
  <c r="O647" i="1"/>
  <c r="O651" i="1"/>
  <c r="O1096" i="1"/>
  <c r="O1200" i="1"/>
  <c r="O470" i="1"/>
  <c r="O303" i="1"/>
  <c r="O1031" i="1"/>
  <c r="O649" i="1"/>
  <c r="O172" i="1"/>
  <c r="O420" i="1"/>
  <c r="O1472" i="1"/>
  <c r="O1651" i="1"/>
  <c r="O1291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4" i="1"/>
  <c r="O4098" i="1"/>
  <c r="O4083" i="1"/>
  <c r="O3019" i="1"/>
  <c r="O4064" i="1"/>
  <c r="O2949" i="1"/>
  <c r="O3433" i="1"/>
  <c r="O3723" i="1"/>
  <c r="O3115" i="1"/>
  <c r="O3563" i="1"/>
  <c r="O4013" i="1"/>
  <c r="O2696" i="1"/>
  <c r="O1963" i="1"/>
  <c r="O3835" i="1"/>
  <c r="O3753" i="1"/>
  <c r="O2302" i="1"/>
  <c r="O3748" i="1"/>
  <c r="O2667" i="1"/>
  <c r="O925" i="1"/>
  <c r="O350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6" i="1"/>
  <c r="O2750" i="1"/>
  <c r="O2586" i="1"/>
  <c r="O2484" i="1"/>
  <c r="O3331" i="1"/>
  <c r="O3728" i="1"/>
  <c r="O2964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5" i="1"/>
  <c r="O1699" i="1"/>
  <c r="O698" i="1"/>
  <c r="O962" i="1"/>
  <c r="O506" i="1"/>
  <c r="O98" i="1"/>
  <c r="O201" i="1"/>
  <c r="O636" i="1"/>
  <c r="O433" i="1"/>
  <c r="O1429" i="1"/>
  <c r="O560" i="1"/>
  <c r="O853" i="1"/>
  <c r="O880" i="1"/>
  <c r="O435" i="1"/>
  <c r="O788" i="1"/>
  <c r="O1289" i="1"/>
  <c r="O1679" i="1"/>
  <c r="O732" i="1"/>
  <c r="O69" i="1"/>
  <c r="O852" i="1"/>
  <c r="O1833" i="1"/>
  <c r="O1753" i="1"/>
  <c r="O2510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1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72" i="1"/>
  <c r="O1272" i="1"/>
  <c r="O1631" i="1"/>
  <c r="O1682" i="1"/>
  <c r="O1695" i="1"/>
  <c r="O951" i="1"/>
  <c r="O954" i="1"/>
  <c r="O22" i="1"/>
  <c r="O53" i="1"/>
  <c r="O1453" i="1"/>
  <c r="O1583" i="1"/>
  <c r="O92" i="1"/>
  <c r="O1858" i="1"/>
  <c r="O1416" i="1"/>
  <c r="O838" i="1"/>
  <c r="O1459" i="1"/>
  <c r="O1421" i="1"/>
  <c r="O38" i="1"/>
  <c r="O858" i="1"/>
  <c r="O870" i="1"/>
  <c r="O694" i="1"/>
  <c r="O958" i="1"/>
  <c r="O29" i="1"/>
  <c r="O1052" i="1"/>
  <c r="O899" i="1"/>
  <c r="O1511" i="1"/>
  <c r="O699" i="1"/>
  <c r="O1414" i="1"/>
  <c r="O32" i="1"/>
  <c r="O40" i="1"/>
  <c r="O660" i="1"/>
  <c r="O1509" i="1"/>
  <c r="O1144" i="1"/>
  <c r="O1355" i="1"/>
  <c r="O737" i="1"/>
  <c r="O1669" i="1"/>
  <c r="O1070" i="1"/>
  <c r="O402" i="1"/>
  <c r="O2644" i="1"/>
  <c r="O3266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1" i="1"/>
  <c r="O3174" i="1"/>
  <c r="O3516" i="1"/>
  <c r="O3520" i="1"/>
  <c r="O2315" i="1"/>
  <c r="O3439" i="1"/>
  <c r="O3128" i="1"/>
  <c r="O2929" i="1"/>
  <c r="O3022" i="1"/>
  <c r="O3396" i="1"/>
  <c r="O2063" i="1"/>
  <c r="O2378" i="1"/>
  <c r="O2835" i="1"/>
  <c r="O2074" i="1"/>
  <c r="O3064" i="1"/>
  <c r="O3432" i="1"/>
  <c r="O2806" i="1"/>
  <c r="O3923" i="1"/>
  <c r="O3603" i="1"/>
  <c r="O3470" i="1"/>
  <c r="O2698" i="1"/>
  <c r="O2605" i="1"/>
  <c r="O3551" i="1"/>
  <c r="O1951" i="1"/>
  <c r="O1965" i="1"/>
  <c r="O3349" i="1"/>
  <c r="O3183" i="1"/>
  <c r="O2475" i="1"/>
  <c r="O2808" i="1"/>
  <c r="O3277" i="1"/>
  <c r="O2093" i="1"/>
  <c r="O2723" i="1"/>
  <c r="O1936" i="1"/>
  <c r="O2963" i="1"/>
  <c r="O3119" i="1"/>
  <c r="O2842" i="1"/>
  <c r="O3769" i="1"/>
  <c r="O3833" i="1"/>
  <c r="O2811" i="1"/>
  <c r="O1990" i="1"/>
  <c r="O3276" i="1"/>
  <c r="O3000" i="1"/>
  <c r="O2539" i="1"/>
  <c r="O931" i="1"/>
  <c r="O54" i="1"/>
  <c r="O343" i="1"/>
  <c r="O1282" i="1"/>
  <c r="O1730" i="1"/>
  <c r="O190" i="1"/>
  <c r="O333" i="1"/>
  <c r="O671" i="1"/>
  <c r="O933" i="1"/>
  <c r="O1202" i="1"/>
  <c r="O305" i="1"/>
  <c r="O1045" i="1"/>
  <c r="O94" i="1"/>
  <c r="O1813" i="1"/>
  <c r="O1850" i="1"/>
  <c r="O1245" i="1"/>
  <c r="O1591" i="1"/>
  <c r="O118" i="1"/>
  <c r="O1035" i="1"/>
  <c r="O1323" i="1"/>
  <c r="O1732" i="1"/>
  <c r="O777" i="1"/>
  <c r="O540" i="1"/>
  <c r="O1016" i="1"/>
  <c r="O128" i="1"/>
  <c r="O911" i="1"/>
  <c r="O1601" i="1"/>
  <c r="O1815" i="1"/>
  <c r="O910" i="1"/>
  <c r="O1520" i="1"/>
  <c r="O1238" i="1"/>
  <c r="O199" i="1"/>
  <c r="O1780" i="1"/>
  <c r="O1281" i="1"/>
  <c r="O534" i="1"/>
  <c r="O214" i="1"/>
  <c r="O1434" i="1"/>
  <c r="O1067" i="1"/>
  <c r="O707" i="1"/>
  <c r="O1649" i="1"/>
  <c r="O117" i="1"/>
  <c r="O1745" i="1"/>
  <c r="O1584" i="1"/>
  <c r="O766" i="1"/>
  <c r="O1737" i="1"/>
  <c r="O1257" i="1"/>
  <c r="O650" i="1"/>
  <c r="O103" i="1"/>
  <c r="O1779" i="1"/>
  <c r="O944" i="1"/>
  <c r="O1131" i="1"/>
  <c r="O1383" i="1"/>
  <c r="O796" i="1"/>
  <c r="O161" i="1"/>
  <c r="O1236" i="1"/>
  <c r="O1610" i="1"/>
  <c r="O1234" i="1"/>
  <c r="O1219" i="1"/>
  <c r="O352" i="1"/>
  <c r="O1885" i="1"/>
  <c r="O882" i="1"/>
  <c r="O493" i="1"/>
  <c r="O872" i="1"/>
  <c r="O1252" i="1"/>
  <c r="O1569" i="1"/>
  <c r="O1389" i="1"/>
  <c r="O585" i="1"/>
  <c r="O1133" i="1"/>
  <c r="O472" i="1"/>
  <c r="O437" i="1"/>
  <c r="O1770" i="1"/>
  <c r="O1503" i="1"/>
  <c r="O502" i="1"/>
  <c r="O442" i="1"/>
  <c r="O1883" i="1"/>
  <c r="O1353" i="1"/>
  <c r="O1630" i="1"/>
  <c r="O1689" i="1"/>
  <c r="O1367" i="1"/>
  <c r="O1684" i="1"/>
  <c r="O3461" i="1"/>
  <c r="O1975" i="1"/>
  <c r="O1959" i="1"/>
  <c r="O2465" i="1"/>
  <c r="O2382" i="1"/>
  <c r="O3363" i="1"/>
  <c r="O3488" i="1"/>
  <c r="O1995" i="1"/>
  <c r="O2340" i="1"/>
  <c r="O2182" i="1"/>
  <c r="O2688" i="1"/>
  <c r="O2633" i="1"/>
  <c r="O2423" i="1"/>
  <c r="O2823" i="1"/>
  <c r="O2178" i="1"/>
  <c r="O3442" i="1"/>
  <c r="O3521" i="1"/>
  <c r="O2252" i="1"/>
  <c r="O2435" i="1"/>
  <c r="O2769" i="1"/>
  <c r="O441" i="1"/>
  <c r="O1605" i="1"/>
  <c r="O167" i="1"/>
  <c r="O929" i="1"/>
  <c r="O186" i="1"/>
  <c r="O612" i="1"/>
  <c r="O1224" i="1"/>
  <c r="O445" i="1"/>
  <c r="O1107" i="1"/>
  <c r="O302" i="1"/>
  <c r="O1073" i="1"/>
  <c r="O1357" i="1"/>
  <c r="O641" i="1"/>
  <c r="O403" i="1"/>
  <c r="O1877" i="1"/>
  <c r="O1554" i="1"/>
  <c r="O1042" i="1"/>
  <c r="O329" i="1"/>
  <c r="O339" i="1"/>
  <c r="O93" i="1"/>
  <c r="O2911" i="1"/>
  <c r="O3311" i="1"/>
  <c r="O2754" i="1"/>
  <c r="O2147" i="1"/>
  <c r="O2882" i="1"/>
  <c r="O3077" i="1"/>
  <c r="O3089" i="1"/>
  <c r="O2692" i="1"/>
  <c r="O3744" i="1"/>
  <c r="O2687" i="1"/>
  <c r="O2055" i="1"/>
  <c r="O2648" i="1"/>
  <c r="O3797" i="1"/>
  <c r="O2330" i="1"/>
  <c r="O2051" i="1"/>
  <c r="O3781" i="1"/>
  <c r="O3074" i="1"/>
  <c r="O3464" i="1"/>
  <c r="O2260" i="1"/>
  <c r="O2893" i="1"/>
  <c r="O3459" i="1"/>
  <c r="O2339" i="1"/>
  <c r="O3646" i="1"/>
  <c r="O2091" i="1"/>
  <c r="O3307" i="1"/>
  <c r="O2658" i="1"/>
  <c r="O2951" i="1"/>
  <c r="O2008" i="1"/>
  <c r="O3805" i="1"/>
  <c r="O1991" i="1"/>
  <c r="O2469" i="1"/>
  <c r="O2579" i="1"/>
  <c r="O2078" i="1"/>
  <c r="O4040" i="1"/>
  <c r="O2616" i="1"/>
  <c r="O3785" i="1"/>
  <c r="O2507" i="1"/>
  <c r="O2454" i="1"/>
  <c r="O3230" i="1"/>
  <c r="O2016" i="1"/>
  <c r="O3995" i="1"/>
  <c r="O2854" i="1"/>
  <c r="O2217" i="1"/>
  <c r="O3045" i="1"/>
  <c r="O3286" i="1"/>
  <c r="O2807" i="1"/>
  <c r="O3812" i="1"/>
  <c r="O2216" i="1"/>
  <c r="O3253" i="1"/>
  <c r="O3724" i="1"/>
  <c r="O3344" i="1"/>
  <c r="O3190" i="1"/>
  <c r="O3718" i="1"/>
  <c r="O3062" i="1"/>
  <c r="O2463" i="1"/>
  <c r="O2406" i="1"/>
  <c r="O2677" i="1"/>
  <c r="O2149" i="1"/>
  <c r="O3301" i="1"/>
  <c r="O2125" i="1"/>
  <c r="O3157" i="1"/>
  <c r="O2175" i="1"/>
  <c r="O2450" i="1"/>
  <c r="O3926" i="1"/>
  <c r="O3983" i="1"/>
  <c r="O3615" i="1"/>
  <c r="O3498" i="1"/>
  <c r="O3763" i="1"/>
  <c r="O2916" i="1"/>
  <c r="O2740" i="1"/>
  <c r="O2010" i="1"/>
  <c r="O3423" i="1"/>
  <c r="O3645" i="1"/>
  <c r="O3037" i="1"/>
  <c r="O2872" i="1"/>
  <c r="O3409" i="1"/>
  <c r="O3890" i="1"/>
  <c r="O2120" i="1"/>
  <c r="O2868" i="1"/>
  <c r="O2788" i="1"/>
  <c r="O2955" i="1"/>
  <c r="O3444" i="1"/>
  <c r="O2932" i="1"/>
  <c r="O2896" i="1"/>
  <c r="O3513" i="1"/>
  <c r="O3841" i="1"/>
  <c r="O3663" i="1"/>
  <c r="O3755" i="1"/>
  <c r="O2736" i="1"/>
  <c r="O2691" i="1"/>
  <c r="O1652" i="1"/>
  <c r="O638" i="1"/>
  <c r="O760" i="1"/>
  <c r="O145" i="1"/>
  <c r="O446" i="1"/>
  <c r="O97" i="1"/>
  <c r="O319" i="1"/>
  <c r="O494" i="1"/>
  <c r="O1150" i="1"/>
  <c r="O642" i="1"/>
  <c r="O75" i="1"/>
  <c r="O1893" i="1"/>
  <c r="O1588" i="1"/>
  <c r="O1445" i="1"/>
  <c r="O539" i="1"/>
  <c r="O1467" i="1"/>
  <c r="O1106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272" i="1"/>
  <c r="O716" i="1"/>
  <c r="O1457" i="1"/>
  <c r="O1098" i="1"/>
  <c r="O704" i="1"/>
  <c r="O831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8" i="1"/>
  <c r="O1787" i="1"/>
  <c r="O713" i="1"/>
  <c r="O1715" i="1"/>
  <c r="O1817" i="1"/>
  <c r="O1213" i="1"/>
  <c r="O1593" i="1"/>
  <c r="O559" i="1"/>
  <c r="O1662" i="1"/>
  <c r="O546" i="1"/>
  <c r="O1681" i="1"/>
  <c r="O1241" i="1"/>
  <c r="O1222" i="1"/>
  <c r="O96" i="1"/>
  <c r="O1149" i="1"/>
  <c r="O1869" i="1"/>
  <c r="O610" i="1"/>
  <c r="O730" i="1"/>
  <c r="O553" i="1"/>
  <c r="O467" i="1"/>
  <c r="O835" i="1"/>
  <c r="O1871" i="1"/>
  <c r="O1897" i="1"/>
  <c r="O434" i="1"/>
  <c r="O296" i="1"/>
  <c r="O1215" i="1"/>
  <c r="O144" i="1"/>
  <c r="O2861" i="1"/>
  <c r="O884" i="1"/>
  <c r="O1194" i="1"/>
  <c r="O1537" i="1"/>
  <c r="O532" i="1"/>
  <c r="O2830" i="1"/>
  <c r="O1641" i="1"/>
  <c r="O1611" i="1"/>
  <c r="O3436" i="1"/>
  <c r="O1178" i="1"/>
  <c r="O408" i="1"/>
  <c r="O1277" i="1"/>
  <c r="O917" i="1"/>
  <c r="O1857" i="1"/>
  <c r="O1020" i="1"/>
  <c r="O409" i="1"/>
  <c r="O1907" i="1"/>
  <c r="O406" i="1"/>
  <c r="O1422" i="1"/>
  <c r="O3196" i="1"/>
  <c r="O3491" i="1"/>
  <c r="O2532" i="1"/>
  <c r="O2187" i="1"/>
  <c r="O2097" i="1"/>
  <c r="O2683" i="1"/>
  <c r="O4003" i="1"/>
  <c r="O3050" i="1"/>
  <c r="O3837" i="1"/>
  <c r="O2310" i="1"/>
  <c r="O2189" i="1"/>
  <c r="O3090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7" i="1"/>
  <c r="O2447" i="1"/>
  <c r="O2210" i="1"/>
  <c r="O2910" i="1"/>
  <c r="O3122" i="1"/>
  <c r="O3194" i="1"/>
  <c r="O3783" i="1"/>
  <c r="O3097" i="1"/>
  <c r="O3252" i="1"/>
  <c r="O2881" i="1"/>
  <c r="O2177" i="1"/>
  <c r="O2880" i="1"/>
  <c r="O2766" i="1"/>
  <c r="O1942" i="1"/>
  <c r="O2354" i="1"/>
  <c r="O3168" i="1"/>
  <c r="O1889" i="1"/>
  <c r="O1474" i="1"/>
  <c r="O382" i="1"/>
  <c r="O1210" i="1"/>
  <c r="O939" i="1"/>
  <c r="O1461" i="1"/>
  <c r="O219" i="1"/>
  <c r="O1874" i="1"/>
  <c r="O566" i="1"/>
  <c r="O1452" i="1"/>
  <c r="O749" i="1"/>
  <c r="O1859" i="1"/>
  <c r="O427" i="1"/>
  <c r="O973" i="1"/>
  <c r="O1864" i="1"/>
  <c r="O1660" i="1"/>
  <c r="O217" i="1"/>
  <c r="O1184" i="1"/>
  <c r="O248" i="1"/>
  <c r="O1834" i="1"/>
  <c r="O2488" i="1"/>
  <c r="O3243" i="1"/>
  <c r="O3387" i="1"/>
  <c r="O3251" i="1"/>
  <c r="O3405" i="1"/>
  <c r="O2048" i="1"/>
  <c r="O2351" i="1"/>
  <c r="O2090" i="1"/>
  <c r="O2033" i="1"/>
  <c r="O3156" i="1"/>
  <c r="O2344" i="1"/>
  <c r="O2047" i="1"/>
  <c r="O2167" i="1"/>
  <c r="O2483" i="1"/>
  <c r="O3359" i="1"/>
  <c r="O2905" i="1"/>
  <c r="O2336" i="1"/>
  <c r="O2373" i="1"/>
  <c r="O2553" i="1"/>
  <c r="O3364" i="1"/>
  <c r="O2371" i="1"/>
  <c r="O2815" i="1"/>
  <c r="O2923" i="1"/>
  <c r="O3738" i="1"/>
  <c r="O3493" i="1"/>
  <c r="O3229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2" i="1"/>
  <c r="O2236" i="1"/>
  <c r="O3799" i="1"/>
  <c r="O3449" i="1"/>
  <c r="O2711" i="1"/>
  <c r="O2639" i="1"/>
  <c r="O2702" i="1"/>
  <c r="O2895" i="1"/>
  <c r="O2108" i="1"/>
  <c r="O2455" i="1"/>
  <c r="O3026" i="1"/>
  <c r="O2448" i="1"/>
  <c r="O3749" i="1"/>
  <c r="O3495" i="1"/>
  <c r="O2347" i="1"/>
  <c r="O3446" i="1"/>
  <c r="O2274" i="1"/>
  <c r="O2297" i="1"/>
  <c r="O3468" i="1"/>
  <c r="O3693" i="1"/>
  <c r="O2784" i="1"/>
  <c r="O2244" i="1"/>
  <c r="O2075" i="1"/>
  <c r="O3180" i="1"/>
  <c r="O2859" i="1"/>
  <c r="O2482" i="1"/>
  <c r="O3103" i="1"/>
  <c r="O2449" i="1"/>
  <c r="O3306" i="1"/>
  <c r="O2412" i="1"/>
  <c r="O2604" i="1"/>
  <c r="O2290" i="1"/>
  <c r="O3023" i="1"/>
  <c r="O2306" i="1"/>
  <c r="O1989" i="1"/>
  <c r="O2072" i="1"/>
  <c r="O3517" i="1"/>
  <c r="O3300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31" i="1"/>
  <c r="O2042" i="1"/>
  <c r="O2703" i="1"/>
  <c r="O3384" i="1"/>
  <c r="O2825" i="1"/>
  <c r="O2195" i="1"/>
  <c r="O2781" i="1"/>
  <c r="O2278" i="1"/>
  <c r="O3388" i="1"/>
  <c r="O2298" i="1"/>
  <c r="O3035" i="1"/>
  <c r="O2253" i="1"/>
  <c r="O2235" i="1"/>
  <c r="O3643" i="1"/>
  <c r="O3178" i="1"/>
  <c r="O2709" i="1"/>
  <c r="O2582" i="1"/>
  <c r="O1943" i="1"/>
  <c r="O2585" i="1"/>
  <c r="O3578" i="1"/>
  <c r="O2081" i="1"/>
  <c r="O1997" i="1"/>
  <c r="O2944" i="1"/>
  <c r="O2353" i="1"/>
  <c r="O2567" i="1"/>
  <c r="O3573" i="1"/>
  <c r="O2005" i="1"/>
  <c r="O2296" i="1"/>
  <c r="O3782" i="1"/>
  <c r="O2268" i="1"/>
  <c r="O3471" i="1"/>
  <c r="O2928" i="1"/>
  <c r="O3244" i="1"/>
  <c r="O2077" i="1"/>
  <c r="O3686" i="1"/>
  <c r="O2572" i="1"/>
  <c r="O2207" i="1"/>
  <c r="O2790" i="1"/>
  <c r="O3992" i="1"/>
  <c r="O2325" i="1"/>
  <c r="O3406" i="1"/>
  <c r="O2262" i="1"/>
  <c r="O2190" i="1"/>
  <c r="O2444" i="1"/>
  <c r="O2708" i="1"/>
  <c r="O2255" i="1"/>
  <c r="O3071" i="1"/>
  <c r="O3896" i="1"/>
  <c r="O2263" i="1"/>
  <c r="O2682" i="1"/>
  <c r="O2540" i="1"/>
  <c r="O3902" i="1"/>
  <c r="O3225" i="1"/>
  <c r="O2588" i="1"/>
  <c r="O2523" i="1"/>
  <c r="O3198" i="1"/>
  <c r="O3577" i="1"/>
  <c r="O2489" i="1"/>
  <c r="O2070" i="1"/>
  <c r="O2726" i="1"/>
  <c r="O1937" i="1"/>
  <c r="O2025" i="1"/>
  <c r="O2205" i="1"/>
  <c r="O2798" i="1"/>
  <c r="O2503" i="1"/>
  <c r="O2573" i="1"/>
  <c r="O2361" i="1"/>
  <c r="O2152" i="1"/>
  <c r="O3008" i="1"/>
  <c r="O2023" i="1"/>
  <c r="O1955" i="1"/>
  <c r="O2622" i="1"/>
  <c r="O3181" i="1"/>
  <c r="O2518" i="1"/>
  <c r="O3112" i="1"/>
  <c r="O2376" i="1"/>
  <c r="O3904" i="1"/>
  <c r="O2002" i="1"/>
  <c r="O2672" i="1"/>
  <c r="O3607" i="1"/>
  <c r="O3825" i="1"/>
  <c r="O2565" i="1"/>
  <c r="O3020" i="1"/>
  <c r="O2984" i="1"/>
  <c r="O2509" i="1"/>
  <c r="O2100" i="1"/>
  <c r="O2317" i="1"/>
  <c r="O2920" i="1"/>
  <c r="O1979" i="1"/>
  <c r="O3312" i="1"/>
  <c r="O3569" i="1"/>
  <c r="O2079" i="1"/>
  <c r="O2763" i="1"/>
  <c r="O3883" i="1"/>
  <c r="O3340" i="1"/>
  <c r="O2853" i="1"/>
  <c r="O2497" i="1"/>
  <c r="O1952" i="1"/>
  <c r="O3469" i="1"/>
  <c r="O2493" i="1"/>
  <c r="O2000" i="1"/>
  <c r="O3247" i="1"/>
  <c r="O2019" i="1"/>
  <c r="O2174" i="1"/>
  <c r="O2725" i="1"/>
  <c r="O3572" i="1"/>
  <c r="O2213" i="1"/>
  <c r="O2886" i="1"/>
  <c r="O3589" i="1"/>
  <c r="O2500" i="1"/>
  <c r="O2442" i="1"/>
  <c r="O2834" i="1"/>
  <c r="O1940" i="1"/>
  <c r="O2421" i="1"/>
  <c r="O3474" i="1"/>
  <c r="O2857" i="1"/>
  <c r="O1947" i="1"/>
  <c r="O2913" i="1"/>
  <c r="O2071" i="1"/>
  <c r="O2661" i="1"/>
  <c r="O3021" i="1"/>
  <c r="O2679" i="1"/>
  <c r="O2193" i="1"/>
  <c r="O2557" i="1"/>
  <c r="O3539" i="1"/>
  <c r="O2640" i="1"/>
  <c r="O2402" i="1"/>
  <c r="O1976" i="1"/>
  <c r="O3831" i="1"/>
  <c r="O3971" i="1"/>
  <c r="O1985" i="1"/>
  <c r="O2836" i="1"/>
  <c r="O2813" i="1"/>
  <c r="O2919" i="1"/>
  <c r="O3773" i="1"/>
  <c r="O3675" i="1"/>
  <c r="O2226" i="1"/>
  <c r="O3681" i="1"/>
  <c r="O3453" i="1"/>
  <c r="O2148" i="1"/>
  <c r="O2136" i="1"/>
  <c r="O3844" i="1"/>
  <c r="O3593" i="1"/>
  <c r="O3355" i="1"/>
  <c r="O3404" i="1"/>
  <c r="O3840" i="1"/>
  <c r="O3583" i="1"/>
  <c r="O3865" i="1"/>
  <c r="O2479" i="1"/>
  <c r="O2369" i="1"/>
  <c r="O2451" i="1"/>
  <c r="O3419" i="1"/>
  <c r="O2191" i="1"/>
  <c r="O3309" i="1"/>
  <c r="O3068" i="1"/>
  <c r="O3667" i="1"/>
  <c r="O3893" i="1"/>
  <c r="O2338" i="1"/>
  <c r="O1964" i="1"/>
  <c r="O2196" i="1"/>
  <c r="O3067" i="1"/>
  <c r="O2538" i="1"/>
  <c r="O3138" i="1"/>
  <c r="O3047" i="1"/>
  <c r="O3438" i="1"/>
  <c r="O3609" i="1"/>
  <c r="O3228" i="1"/>
  <c r="O3575" i="1"/>
  <c r="O3730" i="1"/>
  <c r="O3100" i="1"/>
  <c r="O2129" i="1"/>
  <c r="O3703" i="1"/>
  <c r="O3435" i="1"/>
  <c r="O3299" i="1"/>
  <c r="O3041" i="1"/>
  <c r="O3430" i="1"/>
  <c r="O3725" i="1"/>
  <c r="O2643" i="1"/>
  <c r="O1946" i="1"/>
  <c r="O2012" i="1"/>
  <c r="O2755" i="1"/>
  <c r="O3356" i="1"/>
  <c r="O2867" i="1"/>
  <c r="O2380" i="1"/>
  <c r="O2656" i="1"/>
  <c r="O2712" i="1"/>
  <c r="O2141" i="1"/>
  <c r="O2650" i="1"/>
  <c r="O2794" i="1"/>
  <c r="O1987" i="1"/>
  <c r="O2511" i="1"/>
  <c r="O2273" i="1"/>
  <c r="O2570" i="1"/>
  <c r="O3813" i="1"/>
  <c r="O2715" i="1"/>
  <c r="O2122" i="1"/>
  <c r="O2223" i="1"/>
  <c r="O1971" i="1"/>
  <c r="O3214" i="1"/>
  <c r="O2927" i="1"/>
  <c r="O2415" i="1"/>
  <c r="O1948" i="1"/>
  <c r="O1941" i="1"/>
  <c r="O2935" i="1"/>
  <c r="O2251" i="1"/>
  <c r="O2156" i="1"/>
  <c r="O3766" i="1"/>
  <c r="O1983" i="1"/>
  <c r="O3079" i="1"/>
  <c r="O2286" i="1"/>
  <c r="O2690" i="1"/>
  <c r="O2332" i="1"/>
  <c r="O3182" i="1"/>
  <c r="O2214" i="1"/>
  <c r="O3505" i="1"/>
  <c r="O1998" i="1"/>
  <c r="O3445" i="1"/>
  <c r="O3233" i="1"/>
  <c r="O3403" i="1"/>
  <c r="O3713" i="1"/>
  <c r="O2460" i="1"/>
  <c r="O3685" i="1"/>
  <c r="O3816" i="1"/>
  <c r="O3455" i="1"/>
  <c r="O3248" i="1"/>
  <c r="O3329" i="1"/>
  <c r="O2623" i="1"/>
  <c r="O2358" i="1"/>
  <c r="O2592" i="1"/>
  <c r="O1962" i="1"/>
  <c r="O2098" i="1"/>
  <c r="O2365" i="1"/>
  <c r="O3109" i="1"/>
  <c r="O2321" i="1"/>
  <c r="O2331" i="1"/>
  <c r="O2606" i="1"/>
  <c r="O2314" i="1"/>
  <c r="O1938" i="1"/>
  <c r="O2710" i="1"/>
  <c r="O3069" i="1"/>
  <c r="O2011" i="1"/>
  <c r="O2107" i="1"/>
  <c r="O2029" i="1"/>
  <c r="O3619" i="1"/>
  <c r="O2492" i="1"/>
  <c r="O2849" i="1"/>
  <c r="O2377" i="1"/>
  <c r="O3662" i="1"/>
  <c r="O2655" i="1"/>
  <c r="O2119" i="1"/>
  <c r="O3484" i="1"/>
  <c r="O2603" i="1"/>
  <c r="O2873" i="1"/>
  <c r="O2982" i="1"/>
  <c r="O2112" i="1"/>
  <c r="O3104" i="1"/>
  <c r="O3316" i="1"/>
  <c r="O1978" i="1"/>
  <c r="O2426" i="1"/>
  <c r="O2700" i="1"/>
  <c r="O2245" i="1"/>
  <c r="O2014" i="1"/>
  <c r="O3472" i="1"/>
  <c r="O2026" i="1"/>
  <c r="O1996" i="1"/>
  <c r="O3088" i="1"/>
  <c r="O1945" i="1"/>
  <c r="O3969" i="1"/>
  <c r="O2852" i="1"/>
  <c r="O3142" i="1"/>
  <c r="O3236" i="1"/>
  <c r="O2902" i="1"/>
  <c r="O3408" i="1"/>
  <c r="O2117" i="1"/>
  <c r="O3429" i="1"/>
  <c r="O2036" i="1"/>
  <c r="O3800" i="1"/>
  <c r="O3424" i="1"/>
  <c r="O2960" i="1"/>
  <c r="O3389" i="1"/>
  <c r="O3220" i="1"/>
  <c r="O2804" i="1"/>
  <c r="O2403" i="1"/>
  <c r="O2938" i="1"/>
  <c r="O3866" i="1"/>
  <c r="O3473" i="1"/>
  <c r="O2566" i="1"/>
  <c r="O2034" i="1"/>
  <c r="O3775" i="1"/>
  <c r="O3046" i="1"/>
  <c r="O3826" i="1"/>
  <c r="O3478" i="1"/>
  <c r="O2653" i="1"/>
  <c r="O2007" i="1"/>
  <c r="O3683" i="1"/>
  <c r="O3743" i="1"/>
  <c r="O3550" i="1"/>
  <c r="O3625" i="1"/>
  <c r="O1939" i="1"/>
  <c r="O2163" i="1"/>
  <c r="O2751" i="1"/>
  <c r="O3358" i="1"/>
  <c r="O3231" i="1"/>
  <c r="O2192" i="1"/>
  <c r="O3057" i="1"/>
  <c r="O2637" i="1"/>
  <c r="O2918" i="1"/>
  <c r="O2043" i="1"/>
  <c r="O3264" i="1"/>
  <c r="O2612" i="1"/>
  <c r="O2416" i="1"/>
  <c r="O2311" i="1"/>
  <c r="O2003" i="1"/>
  <c r="O286" i="1"/>
  <c r="O414" i="1"/>
  <c r="O526" i="1"/>
  <c r="O1855" i="1"/>
  <c r="O1594" i="1"/>
  <c r="O1759" i="1"/>
  <c r="O1223" i="1"/>
  <c r="O1768" i="1"/>
  <c r="O245" i="1"/>
  <c r="O1725" i="1"/>
  <c r="O1316" i="1"/>
  <c r="O443" i="1"/>
  <c r="O1283" i="1"/>
  <c r="O99" i="1"/>
  <c r="O1072" i="1"/>
  <c r="O273" i="1"/>
  <c r="O1549" i="1"/>
  <c r="O613" i="1"/>
  <c r="O1243" i="1"/>
  <c r="O1302" i="1"/>
  <c r="O2094" i="1"/>
  <c r="O2536" i="1"/>
  <c r="O1993" i="1"/>
  <c r="O2537" i="1"/>
  <c r="O3932" i="1"/>
  <c r="O2118" i="1"/>
  <c r="O3796" i="1"/>
  <c r="O3167" i="1"/>
  <c r="O2676" i="1"/>
  <c r="O2973" i="1"/>
  <c r="O2139" i="1"/>
  <c r="O2335" i="1"/>
  <c r="O1957" i="1"/>
  <c r="O2983" i="1"/>
  <c r="O2265" i="1"/>
  <c r="O2543" i="1"/>
  <c r="O2899" i="1"/>
  <c r="O3135" i="1"/>
  <c r="O1944" i="1"/>
  <c r="O2462" i="1"/>
  <c r="O2491" i="1"/>
  <c r="O3574" i="1"/>
  <c r="O2907" i="1"/>
  <c r="O2172" i="1"/>
  <c r="O2282" i="1"/>
  <c r="O3076" i="1"/>
  <c r="O2009" i="1"/>
  <c r="O3590" i="1"/>
  <c r="O3457" i="1"/>
  <c r="O2438" i="1"/>
  <c r="O2389" i="1"/>
  <c r="O2937" i="1"/>
  <c r="O3042" i="1"/>
  <c r="O3017" i="1"/>
  <c r="O3586" i="1"/>
  <c r="O2978" i="1"/>
  <c r="O3584" i="1"/>
  <c r="O2669" i="1"/>
  <c r="O2266" i="1"/>
  <c r="O2064" i="1"/>
  <c r="O2892" i="1"/>
  <c r="O3213" i="1"/>
  <c r="O3265" i="1"/>
  <c r="O3440" i="1"/>
  <c r="O3395" i="1"/>
  <c r="O3463" i="1"/>
  <c r="O2787" i="1"/>
  <c r="O2052" i="1"/>
  <c r="O3699" i="1"/>
  <c r="O2828" i="1"/>
  <c r="O2956" i="1"/>
  <c r="O2161" i="1"/>
  <c r="O3298" i="1"/>
  <c r="O2085" i="1"/>
  <c r="O2894" i="1"/>
  <c r="O3336" i="1"/>
  <c r="O3555" i="1"/>
  <c r="O2486" i="1"/>
  <c r="O3302" i="1"/>
  <c r="O3832" i="1"/>
  <c r="O3980" i="1"/>
  <c r="O2841" i="1"/>
  <c r="O3597" i="1"/>
  <c r="O3091" i="1"/>
  <c r="O3688" i="1"/>
  <c r="O2276" i="1"/>
  <c r="O2372" i="1"/>
  <c r="O2396" i="1"/>
  <c r="O3709" i="1"/>
  <c r="O2155" i="1"/>
  <c r="O3919" i="1"/>
  <c r="O3881" i="1"/>
  <c r="O2580" i="1"/>
  <c r="O2162" i="1"/>
  <c r="O2991" i="1"/>
  <c r="O2337" i="1"/>
  <c r="O2395" i="1"/>
  <c r="O3418" i="1"/>
  <c r="O4004" i="1"/>
  <c r="O2157" i="1"/>
  <c r="O1386" i="1"/>
  <c r="O1338" i="1"/>
  <c r="O1405" i="1"/>
  <c r="O1444" i="1"/>
  <c r="O1531" i="1"/>
  <c r="O168" i="1"/>
  <c r="O1701" i="1"/>
  <c r="O1491" i="1"/>
  <c r="O836" i="1"/>
  <c r="O1623" i="1"/>
  <c r="O1575" i="1"/>
  <c r="O1599" i="1"/>
  <c r="O1572" i="1"/>
  <c r="O288" i="1"/>
  <c r="O1053" i="1"/>
  <c r="O55" i="1"/>
  <c r="O56" i="1"/>
  <c r="O1403" i="1"/>
  <c r="O1090" i="1"/>
  <c r="O930" i="1"/>
  <c r="O2494" i="1"/>
  <c r="O2625" i="1"/>
  <c r="O2105" i="1"/>
  <c r="O3512" i="1"/>
  <c r="O3056" i="1"/>
  <c r="O2476" i="1"/>
  <c r="O3263" i="1"/>
  <c r="O3466" i="1"/>
  <c r="O2209" i="1"/>
  <c r="O2855" i="1"/>
  <c r="O2370" i="1"/>
  <c r="O2947" i="1"/>
  <c r="O2201" i="1"/>
  <c r="O1982" i="1"/>
  <c r="O2705" i="1"/>
  <c r="O1966" i="1"/>
  <c r="O2004" i="1"/>
  <c r="O3070" i="1"/>
  <c r="O2413" i="1"/>
  <c r="O3177" i="1"/>
  <c r="O2800" i="1"/>
  <c r="O1999" i="1"/>
  <c r="O1977" i="1"/>
  <c r="O3640" i="1"/>
  <c r="O2946" i="1"/>
  <c r="O2837" i="1"/>
  <c r="O1967" i="1"/>
  <c r="O2069" i="1"/>
  <c r="O2742" i="1"/>
  <c r="O3613" i="1"/>
  <c r="O2628" i="1"/>
  <c r="O2528" i="1"/>
  <c r="O3267" i="1"/>
  <c r="O2914" i="1"/>
  <c r="O2305" i="1"/>
  <c r="O3458" i="1"/>
  <c r="O3129" i="1"/>
  <c r="O3670" i="1"/>
  <c r="O2981" i="1"/>
  <c r="O2076" i="1"/>
  <c r="O837" i="1"/>
  <c r="O1169" i="1"/>
  <c r="O373" i="1"/>
  <c r="O57" i="1"/>
  <c r="O717" i="1"/>
  <c r="O1878" i="1"/>
  <c r="O928" i="1"/>
  <c r="O1023" i="1"/>
  <c r="O444" i="1"/>
  <c r="O1916" i="1"/>
  <c r="O1006" i="1"/>
  <c r="O1209" i="1"/>
  <c r="O1208" i="1"/>
  <c r="O1368" i="1"/>
  <c r="O263" i="1"/>
  <c r="O1590" i="1"/>
  <c r="O354" i="1"/>
  <c r="O425" i="1"/>
  <c r="O572" i="1"/>
  <c r="O1717" i="1"/>
  <c r="O1972" i="1"/>
  <c r="O2233" i="1"/>
  <c r="O3308" i="1"/>
  <c r="O4001" i="1"/>
  <c r="O2908" i="1"/>
  <c r="O2186" i="1"/>
  <c r="O3592" i="1"/>
  <c r="O2020" i="1"/>
  <c r="O3241" i="1"/>
  <c r="O2772" i="1"/>
  <c r="O3910" i="1"/>
  <c r="O2717" i="1"/>
  <c r="O3614" i="1"/>
  <c r="O2583" i="1"/>
  <c r="O2933" i="1"/>
  <c r="O2689" i="1"/>
  <c r="O2829" i="1"/>
  <c r="O2651" i="1"/>
  <c r="O3240" i="1"/>
  <c r="O3679" i="1"/>
  <c r="O1958" i="1"/>
  <c r="O2061" i="1"/>
  <c r="O3906" i="1"/>
  <c r="O2697" i="1"/>
  <c r="O2594" i="1"/>
  <c r="O3176" i="1"/>
  <c r="O2883" i="1"/>
  <c r="O3734" i="1"/>
  <c r="O3036" i="1"/>
  <c r="O2346" i="1"/>
  <c r="O2166" i="1"/>
  <c r="O2234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69" i="1"/>
  <c r="O518" i="1"/>
  <c r="O1547" i="1"/>
  <c r="O1104" i="1"/>
  <c r="O504" i="1"/>
  <c r="O1271" i="1"/>
  <c r="O1057" i="1"/>
  <c r="O538" i="1"/>
  <c r="O1568" i="1"/>
  <c r="O1253" i="1"/>
  <c r="O482" i="1"/>
  <c r="O269" i="1"/>
  <c r="O967" i="1"/>
  <c r="O1686" i="1"/>
  <c r="O812" i="1"/>
  <c r="O1479" i="1"/>
  <c r="O665" i="1"/>
  <c r="O1186" i="1"/>
  <c r="O1521" i="1"/>
  <c r="O1122" i="1"/>
  <c r="O228" i="1"/>
  <c r="O254" i="1"/>
  <c r="O132" i="1"/>
  <c r="O361" i="1"/>
  <c r="O1862" i="1"/>
  <c r="O1249" i="1"/>
  <c r="O561" i="1"/>
  <c r="O133" i="1"/>
  <c r="O1486" i="1"/>
  <c r="O1262" i="1"/>
  <c r="O306" i="1"/>
  <c r="O88" i="1"/>
  <c r="O154" i="1"/>
  <c r="O330" i="1"/>
  <c r="O119" i="1"/>
  <c r="O1034" i="1"/>
  <c r="O1688" i="1"/>
  <c r="O1008" i="1"/>
  <c r="O1556" i="1"/>
  <c r="O1738" i="1"/>
  <c r="O83" i="1"/>
  <c r="O1625" i="1"/>
  <c r="O1187" i="1"/>
  <c r="O1254" i="1"/>
  <c r="O1427" i="1"/>
  <c r="O1563" i="1"/>
  <c r="O1740" i="1"/>
  <c r="O972" i="1"/>
  <c r="O1275" i="1"/>
  <c r="O893" i="1"/>
  <c r="O1846" i="1"/>
  <c r="O229" i="1"/>
  <c r="O523" i="1"/>
  <c r="O1456" i="1"/>
  <c r="O1894" i="1"/>
  <c r="O1527" i="1"/>
  <c r="O1372" i="1"/>
  <c r="O691" i="1"/>
  <c r="O1155" i="1"/>
  <c r="O1774" i="1"/>
  <c r="O456" i="1"/>
  <c r="O1407" i="1"/>
  <c r="O1766" i="1"/>
  <c r="O741" i="1"/>
  <c r="O336" i="1"/>
  <c r="O719" i="1"/>
  <c r="O664" i="1"/>
  <c r="O1037" i="1"/>
  <c r="O1276" i="1"/>
  <c r="O108" i="1"/>
  <c r="O1360" i="1"/>
  <c r="O1470" i="1"/>
  <c r="O1526" i="1"/>
  <c r="O1402" i="1"/>
  <c r="O725" i="1"/>
  <c r="O923" i="1"/>
  <c r="O1485" i="1"/>
  <c r="O1082" i="1"/>
  <c r="O318" i="1"/>
  <c r="O238" i="1"/>
  <c r="O463" i="1"/>
  <c r="O1539" i="1"/>
  <c r="O1439" i="1"/>
  <c r="O1824" i="1"/>
  <c r="O377" i="1"/>
  <c r="O1915" i="1"/>
  <c r="O1473" i="1"/>
  <c r="O601" i="1"/>
  <c r="O689" i="1"/>
  <c r="O913" i="1"/>
  <c r="O197" i="1"/>
  <c r="O1762" i="1"/>
  <c r="O234" i="1"/>
  <c r="O703" i="1"/>
  <c r="O1167" i="1"/>
  <c r="O1181" i="1"/>
  <c r="O91" i="1"/>
  <c r="O1540" i="1"/>
  <c r="O830" i="1"/>
  <c r="O416" i="1"/>
  <c r="O595" i="1"/>
  <c r="O353" i="1"/>
  <c r="O60" i="1"/>
  <c r="O1657" i="1"/>
  <c r="O325" i="1"/>
  <c r="O517" i="1"/>
  <c r="O1735" i="1"/>
  <c r="O1659" i="1"/>
  <c r="O1010" i="1"/>
  <c r="O770" i="1"/>
  <c r="O1164" i="1"/>
  <c r="O275" i="1"/>
  <c r="O1307" i="1"/>
  <c r="O1510" i="1"/>
  <c r="O824" i="1"/>
  <c r="O1655" i="1"/>
  <c r="O1425" i="1"/>
  <c r="O1342" i="1"/>
  <c r="O579" i="1"/>
  <c r="O918" i="1"/>
  <c r="O1615" i="1"/>
  <c r="O1908" i="1"/>
  <c r="O1733" i="1"/>
  <c r="O349" i="1"/>
  <c r="O1842" i="1"/>
  <c r="O1003" i="1"/>
  <c r="O1428" i="1"/>
  <c r="O1039" i="1"/>
  <c r="O1574" i="1"/>
  <c r="O1212" i="1"/>
  <c r="O1596" i="1"/>
  <c r="O1756" i="1"/>
  <c r="O1309" i="1"/>
  <c r="O1736" i="1"/>
  <c r="O1397" i="1"/>
  <c r="O1777" i="1"/>
  <c r="O1071" i="1"/>
  <c r="O270" i="1"/>
  <c r="O1217" i="1"/>
  <c r="O1595" i="1"/>
  <c r="O1278" i="1"/>
  <c r="O450" i="1"/>
  <c r="O700" i="1"/>
  <c r="O1757" i="1"/>
  <c r="O1552" i="1"/>
  <c r="O163" i="1"/>
  <c r="O1868" i="1"/>
  <c r="O1551" i="1"/>
  <c r="O630" i="1"/>
  <c r="O1778" i="1"/>
  <c r="O1040" i="1"/>
  <c r="O1409" i="1"/>
  <c r="O666" i="1"/>
  <c r="O986" i="1"/>
  <c r="O457" i="1"/>
  <c r="O701" i="1"/>
  <c r="O1301" i="1"/>
  <c r="O1201" i="1"/>
  <c r="O1656" i="1"/>
  <c r="O1349" i="1"/>
  <c r="O175" i="1"/>
  <c r="O980" i="1"/>
  <c r="O315" i="1"/>
  <c r="O486" i="1"/>
  <c r="O1501" i="1"/>
  <c r="O945" i="1"/>
  <c r="O1373" i="1"/>
  <c r="O890" i="1"/>
  <c r="O1553" i="1"/>
  <c r="O892" i="1"/>
  <c r="O1899" i="1"/>
  <c r="O317" i="1"/>
  <c r="O974" i="1"/>
  <c r="O1256" i="1"/>
  <c r="O283" i="1"/>
  <c r="O1334" i="1"/>
  <c r="O1697" i="1"/>
  <c r="O287" i="1"/>
  <c r="O1543" i="1"/>
  <c r="O122" i="1"/>
  <c r="O1327" i="1"/>
  <c r="O1671" i="1"/>
  <c r="O1009" i="1"/>
  <c r="O1772" i="1"/>
  <c r="O1838" i="1"/>
  <c r="O1449" i="1"/>
  <c r="O1471" i="1"/>
  <c r="O1880" i="1"/>
  <c r="O1728" i="1"/>
  <c r="O773" i="1"/>
  <c r="O683" i="1"/>
  <c r="O113" i="1"/>
  <c r="O1775" i="1"/>
  <c r="O501" i="1"/>
  <c r="O1362" i="1"/>
  <c r="O1075" i="1"/>
  <c r="O1567" i="1"/>
  <c r="O583" i="1"/>
  <c r="O573" i="1"/>
  <c r="O47" i="1"/>
  <c r="O1776" i="1"/>
  <c r="O1634" i="1"/>
  <c r="O366" i="1"/>
  <c r="O1564" i="1"/>
  <c r="O1863" i="1"/>
  <c r="O1637" i="1"/>
  <c r="O1110" i="1"/>
  <c r="O1103" i="1"/>
  <c r="O1137" i="1"/>
  <c r="O323" i="1"/>
  <c r="O1099" i="1"/>
  <c r="O999" i="1"/>
  <c r="O1586" i="1"/>
  <c r="O841" i="1"/>
  <c r="O652" i="1"/>
  <c r="O1882" i="1"/>
  <c r="O936" i="1"/>
  <c r="O1752" i="1"/>
  <c r="O1550" i="1"/>
  <c r="O386" i="1"/>
  <c r="O759" i="1"/>
  <c r="O947" i="1"/>
  <c r="O1683" i="1"/>
  <c r="O1705" i="1"/>
  <c r="O105" i="1"/>
  <c r="O1378" i="1"/>
  <c r="O396" i="1"/>
  <c r="O653" i="1"/>
  <c r="O344" i="1"/>
  <c r="O1538" i="1"/>
  <c r="O1058" i="1"/>
  <c r="O1628" i="1"/>
  <c r="O742" i="1"/>
  <c r="O720" i="1"/>
  <c r="O1240" i="1"/>
  <c r="O351" i="1"/>
  <c r="O1432" i="1"/>
  <c r="O1242" i="1"/>
  <c r="O1163" i="1"/>
  <c r="O1480" i="1"/>
  <c r="O499" i="1"/>
  <c r="O1093" i="1"/>
  <c r="O1769" i="1"/>
  <c r="O1121" i="1"/>
  <c r="O1450" i="1"/>
  <c r="O307" i="1"/>
  <c r="O337" i="1"/>
  <c r="O955" i="1"/>
  <c r="O107" i="1"/>
  <c r="O394" i="1"/>
  <c r="O1691" i="1"/>
  <c r="O1406" i="1"/>
  <c r="O1622" i="1"/>
  <c r="O1329" i="1"/>
  <c r="O1902" i="1"/>
  <c r="O1062" i="1"/>
  <c r="O1050" i="1"/>
  <c r="O280" i="1"/>
  <c r="O1704" i="1"/>
  <c r="O1157" i="1"/>
  <c r="O544" i="1"/>
  <c r="O676" i="1"/>
  <c r="O3562" i="1"/>
</calcChain>
</file>

<file path=xl/sharedStrings.xml><?xml version="1.0" encoding="utf-8"?>
<sst xmlns="http://schemas.openxmlformats.org/spreadsheetml/2006/main" count="33056" uniqueCount="8402">
  <si>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</si>
  <si>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</si>
  <si>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</si>
  <si>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</si>
  <si>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</si>
  <si>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</si>
  <si>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</si>
  <si>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</si>
  <si>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</si>
  <si>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</si>
  <si>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</si>
  <si>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</si>
  <si>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</si>
  <si>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</si>
  <si>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</si>
  <si>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</si>
  <si>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</si>
  <si>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</si>
  <si>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</si>
  <si>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</si>
  <si>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</si>
  <si>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</si>
  <si>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</si>
  <si>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</si>
  <si>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</si>
  <si>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</si>
  <si>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</si>
  <si>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</si>
  <si>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</si>
  <si>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</si>
  <si>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</si>
  <si>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</si>
  <si>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</si>
  <si>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</si>
  <si>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</si>
  <si>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</si>
  <si>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</si>
  <si>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</si>
  <si>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</si>
  <si>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</si>
  <si>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</si>
  <si>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</si>
  <si>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</si>
  <si>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</si>
  <si>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</si>
  <si>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</si>
  <si>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</si>
  <si>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</si>
  <si>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</si>
  <si>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</si>
  <si>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</si>
  <si>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</si>
  <si>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</si>
  <si>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</si>
  <si>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</si>
  <si>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</si>
  <si>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</si>
  <si>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</si>
  <si>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</si>
  <si>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</si>
  <si>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</si>
  <si>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</si>
  <si>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</si>
  <si>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</si>
  <si>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</si>
  <si>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</si>
  <si>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</si>
  <si>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</si>
  <si>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</si>
  <si>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</si>
  <si>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</si>
  <si>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</si>
  <si>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</si>
  <si>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</si>
  <si>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</si>
  <si>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</si>
  <si>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</si>
  <si>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</si>
  <si>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</si>
  <si>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</si>
  <si>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</si>
  <si>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</si>
  <si>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</si>
  <si>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</si>
  <si>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</si>
  <si>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</si>
  <si>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</si>
  <si>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</si>
  <si>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</si>
  <si>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</si>
  <si>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</si>
  <si>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</si>
  <si>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</si>
  <si>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</si>
  <si>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</si>
  <si>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</si>
  <si>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</si>
  <si>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</si>
  <si>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</si>
  <si>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</si>
  <si>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</si>
  <si>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</si>
  <si>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</si>
  <si>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</si>
  <si>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</si>
  <si>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</si>
  <si>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</si>
  <si>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</si>
  <si>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</si>
  <si>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</si>
  <si>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</si>
  <si>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</si>
  <si>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</si>
  <si>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</si>
  <si>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</si>
  <si>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</si>
  <si>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</si>
  <si>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</si>
  <si>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</si>
  <si>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</si>
  <si>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</si>
  <si>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</si>
  <si>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</si>
  <si>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</si>
  <si>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</si>
  <si>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</si>
  <si>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</si>
  <si>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</si>
  <si>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</si>
  <si>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</si>
  <si>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</si>
  <si>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</si>
  <si>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</si>
  <si>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</si>
  <si>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</si>
  <si>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</si>
  <si>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</si>
  <si>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</si>
  <si>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</si>
  <si>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</si>
  <si>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</si>
  <si>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</si>
  <si>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</si>
  <si>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</si>
  <si>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</si>
  <si>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</si>
  <si>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</si>
  <si>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</si>
  <si>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</si>
  <si>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</si>
  <si>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</si>
  <si>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</si>
  <si>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</si>
  <si>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</si>
  <si>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</si>
  <si>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</si>
  <si>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</si>
  <si>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</si>
  <si>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</si>
  <si>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</si>
  <si>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</si>
  <si>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</si>
  <si>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</si>
  <si>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</si>
  <si>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</si>
  <si>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</si>
  <si>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</si>
  <si>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</si>
  <si>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</si>
  <si>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</si>
  <si>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</si>
  <si>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</si>
  <si>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</si>
  <si>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</si>
  <si>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</si>
  <si>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</si>
  <si>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</si>
  <si>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</si>
  <si>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</si>
  <si>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</si>
  <si>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</si>
  <si>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</si>
  <si>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</si>
  <si>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</si>
  <si>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</si>
  <si>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</si>
  <si>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</si>
  <si>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</si>
  <si>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</si>
  <si>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</si>
  <si>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</si>
  <si>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</si>
  <si>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</si>
  <si>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</si>
  <si>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</si>
  <si>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</si>
  <si>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</si>
  <si>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</si>
  <si>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</si>
  <si>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</si>
  <si>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</si>
  <si>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</si>
  <si>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</si>
  <si>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</si>
  <si>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</si>
  <si>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</si>
  <si>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</si>
  <si>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</si>
  <si>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</si>
  <si>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</si>
  <si>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</si>
  <si>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</si>
  <si>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</si>
  <si>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</si>
  <si>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</si>
  <si>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</si>
  <si>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</si>
  <si>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</si>
  <si>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</si>
  <si>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</si>
  <si>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</si>
  <si>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</si>
  <si>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</si>
  <si>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</si>
  <si>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</si>
  <si>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</si>
  <si>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</si>
  <si>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</si>
  <si>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</si>
  <si>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</si>
  <si>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</si>
  <si>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</si>
  <si>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</si>
  <si>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</si>
  <si>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</si>
  <si>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</si>
  <si>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</si>
  <si>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</si>
  <si>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</si>
  <si>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</si>
  <si>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</si>
  <si>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</si>
  <si>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</si>
  <si>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</si>
  <si>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</si>
  <si>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</si>
  <si>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</si>
  <si>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</si>
  <si>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</si>
  <si>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</si>
  <si>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</si>
  <si>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</si>
  <si>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</si>
  <si>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</si>
  <si>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</si>
  <si>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</si>
  <si>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</si>
  <si>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</si>
  <si>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</si>
  <si>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</si>
  <si>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</si>
  <si>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</si>
  <si>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</si>
  <si>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</si>
  <si>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</si>
  <si>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</si>
  <si>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</si>
  <si>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</si>
  <si>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</si>
  <si>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</si>
  <si>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</si>
  <si>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</si>
  <si>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</si>
  <si>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</si>
  <si>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</si>
  <si>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</si>
  <si>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</si>
  <si>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</si>
  <si>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</si>
  <si>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</si>
  <si>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</si>
  <si>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</si>
  <si>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</si>
  <si>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</si>
  <si>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</si>
  <si>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</si>
  <si>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</si>
  <si>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</si>
  <si>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</si>
  <si>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</si>
  <si>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</si>
  <si>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</si>
  <si>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</si>
  <si>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</si>
  <si>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</si>
  <si>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</si>
  <si>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</si>
  <si>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</si>
  <si>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</si>
  <si>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</si>
  <si>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</si>
  <si>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</si>
  <si>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</si>
  <si>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</si>
  <si>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</si>
  <si>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</si>
  <si>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</si>
  <si>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</si>
  <si>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</si>
  <si>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</si>
  <si>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</si>
  <si>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</si>
  <si>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</si>
  <si>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</si>
  <si>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</si>
  <si>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</si>
  <si>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</si>
  <si>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</si>
  <si>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</si>
  <si>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</si>
  <si>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</si>
  <si>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</si>
  <si>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</si>
  <si>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</si>
  <si>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</si>
  <si>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</si>
  <si>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</si>
  <si>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</si>
  <si>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</si>
  <si>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</si>
  <si>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</si>
  <si>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</si>
  <si>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</si>
  <si>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</si>
  <si>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</si>
  <si>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</si>
  <si>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</si>
  <si>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</si>
  <si>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</si>
  <si>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</si>
  <si>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</si>
  <si>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</si>
  <si>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</si>
  <si>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</si>
  <si>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</si>
  <si>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</si>
  <si>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</si>
  <si>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</si>
  <si>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</si>
  <si>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</si>
  <si>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</si>
  <si>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</si>
  <si>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</si>
  <si>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</si>
  <si>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</si>
  <si>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</si>
  <si>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</si>
  <si>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</si>
  <si>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</si>
  <si>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</si>
  <si>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</si>
  <si>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</si>
  <si>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</si>
  <si>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</si>
  <si>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</si>
  <si>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</si>
  <si>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</si>
  <si>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</si>
  <si>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</si>
  <si>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</si>
  <si>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</si>
  <si>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</si>
  <si>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</si>
  <si>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</si>
  <si>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</si>
  <si>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</si>
  <si>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</si>
  <si>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</si>
  <si>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</si>
  <si>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</si>
  <si>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</si>
  <si>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</si>
  <si>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</si>
  <si>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</si>
  <si>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</si>
  <si>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</si>
  <si>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</si>
  <si>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</si>
  <si>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</si>
  <si>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</si>
  <si>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</si>
  <si>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</si>
  <si>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</si>
  <si>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</si>
  <si>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</si>
  <si>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</si>
  <si>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</si>
  <si>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</si>
  <si>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</si>
  <si>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</si>
  <si>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</si>
  <si>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</si>
  <si>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</si>
  <si>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</si>
  <si>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</si>
  <si>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</si>
  <si>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</si>
  <si>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</si>
  <si>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</si>
  <si>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</si>
  <si>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</si>
  <si>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</si>
  <si>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</si>
  <si>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</si>
  <si>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</si>
  <si>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</si>
  <si>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</si>
  <si>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</si>
  <si>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</si>
  <si>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</si>
  <si>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</si>
  <si>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</si>
  <si>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</si>
  <si>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</si>
  <si>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</si>
  <si>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</si>
  <si>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</si>
  <si>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</si>
  <si>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</si>
  <si>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</si>
  <si>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</si>
  <si>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</si>
  <si>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</si>
  <si>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</si>
  <si>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</si>
  <si>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</si>
  <si>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</si>
  <si>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</si>
  <si>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</si>
  <si>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</si>
  <si>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</si>
  <si>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</si>
  <si>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</si>
  <si>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</si>
  <si>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</si>
  <si>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</si>
  <si>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</si>
  <si>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</si>
  <si>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</si>
  <si>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</si>
  <si>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</si>
  <si>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</si>
  <si>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</si>
  <si>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</si>
  <si>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</si>
  <si>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</si>
  <si>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</si>
  <si>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</si>
  <si>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</si>
  <si>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</si>
  <si>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</si>
  <si>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</si>
  <si>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</si>
  <si>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</si>
  <si>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</si>
  <si>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</si>
  <si>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</si>
  <si>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</si>
  <si>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</si>
  <si>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</si>
  <si>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</si>
  <si>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</si>
  <si>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</si>
  <si>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</si>
  <si>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</si>
  <si>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</si>
  <si>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</si>
  <si>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</si>
  <si>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</si>
  <si>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</si>
  <si>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</si>
  <si>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</si>
  <si>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</si>
  <si>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</si>
  <si>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</si>
  <si>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</si>
  <si>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</si>
  <si>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</si>
  <si>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</si>
  <si>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</si>
  <si>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</si>
  <si>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</si>
  <si>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</si>
  <si>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</si>
  <si>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</si>
  <si>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</si>
  <si>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</si>
  <si>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</si>
  <si>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</si>
  <si>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</si>
  <si>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</si>
  <si>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</si>
  <si>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</si>
  <si>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</si>
  <si>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</si>
  <si>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</si>
  <si>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</si>
  <si>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</si>
  <si>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</si>
  <si>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</si>
  <si>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</si>
  <si>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</si>
  <si>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</si>
  <si>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</si>
  <si>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</si>
  <si>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</si>
  <si>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</si>
  <si>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</si>
  <si>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</si>
  <si>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</si>
  <si>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</si>
  <si>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</si>
  <si>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</si>
  <si>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</si>
  <si>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</si>
  <si>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</si>
  <si>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</si>
  <si>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</si>
  <si>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</si>
  <si>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</si>
  <si>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</si>
  <si>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</si>
  <si>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</si>
  <si>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</si>
  <si>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</si>
  <si>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</si>
  <si>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</si>
  <si>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</si>
  <si>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</si>
  <si>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</si>
  <si>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</si>
  <si>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</si>
  <si>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</si>
  <si>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</si>
  <si>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</si>
  <si>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</si>
  <si>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</si>
  <si>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</si>
  <si>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</si>
  <si>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</si>
  <si>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</si>
  <si>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</si>
  <si>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</si>
  <si>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</si>
  <si>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</si>
  <si>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</si>
  <si>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</si>
  <si>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</si>
  <si>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</si>
  <si>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</si>
  <si>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</si>
  <si>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</si>
  <si>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</si>
  <si>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</si>
  <si>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</si>
  <si>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</si>
  <si>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</si>
  <si>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</si>
  <si>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</si>
  <si>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</si>
  <si>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</si>
  <si>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</si>
  <si>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</si>
  <si>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</si>
  <si>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</si>
  <si>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</si>
  <si>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</si>
  <si>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</si>
  <si>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</si>
  <si>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</si>
  <si>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</si>
  <si>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</si>
  <si>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</si>
  <si>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</si>
  <si>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</si>
  <si>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</si>
  <si>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</si>
  <si>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</si>
  <si>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</si>
  <si>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</si>
  <si>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</si>
  <si>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</si>
  <si>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</si>
  <si>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</si>
  <si>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</si>
  <si>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</si>
  <si>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</si>
  <si>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</si>
  <si>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</si>
  <si>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</si>
  <si>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</si>
  <si>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</si>
  <si>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</si>
  <si>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</si>
  <si>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</si>
  <si>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</si>
  <si>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</si>
  <si>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</si>
  <si>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</si>
  <si>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</si>
  <si>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</si>
  <si>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</si>
  <si>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</si>
  <si>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</si>
  <si>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</si>
  <si>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</si>
  <si>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</si>
  <si>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</si>
  <si>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</si>
  <si>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</si>
  <si>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</si>
  <si>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</si>
  <si>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</si>
  <si>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</si>
  <si>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</si>
  <si>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</si>
  <si>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</si>
  <si>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</si>
  <si>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</si>
  <si>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</si>
  <si>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</si>
  <si>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</si>
  <si>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</si>
  <si>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</si>
  <si>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</si>
  <si>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</si>
  <si>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</si>
  <si>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</si>
  <si>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</si>
  <si>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</si>
  <si>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</si>
  <si>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</si>
  <si>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</si>
  <si>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</si>
  <si>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</si>
  <si>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</si>
  <si>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</si>
  <si>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</si>
  <si>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</si>
  <si>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</si>
  <si>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</si>
  <si>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</si>
  <si>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</si>
  <si>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</si>
  <si>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</si>
  <si>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</si>
  <si>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</si>
  <si>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</si>
  <si>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</si>
  <si>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</si>
  <si>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</si>
  <si>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</si>
  <si>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</si>
  <si>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</si>
  <si>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</si>
  <si>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</si>
  <si>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</si>
  <si>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</si>
  <si>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</si>
  <si>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</si>
  <si>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</si>
  <si>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</si>
  <si>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</si>
  <si>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</si>
  <si>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</si>
  <si>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</si>
  <si>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</si>
  <si>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</si>
  <si>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</si>
  <si>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</si>
  <si>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</si>
  <si>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</si>
  <si>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</si>
  <si>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</si>
  <si>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</si>
  <si>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</si>
  <si>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</si>
  <si>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</si>
  <si>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</si>
  <si>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</si>
  <si>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</si>
  <si>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</si>
  <si>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</si>
  <si>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</si>
  <si>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</si>
  <si>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</si>
  <si>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</si>
  <si>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</si>
  <si>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</si>
  <si>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</si>
  <si>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</si>
  <si>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</si>
  <si>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</si>
  <si>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</si>
  <si>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</si>
  <si>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</si>
  <si>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</si>
  <si>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</si>
  <si>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</si>
  <si>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</si>
  <si>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</si>
  <si>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</si>
  <si>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</si>
  <si>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</si>
  <si>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</si>
  <si>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</si>
  <si>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</si>
  <si>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</si>
  <si>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</si>
  <si>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</si>
  <si>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</si>
  <si>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</si>
  <si>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</si>
  <si>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</si>
  <si>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</si>
  <si>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</si>
  <si>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</si>
  <si>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</si>
  <si>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</si>
  <si>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</si>
  <si>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</si>
  <si>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</si>
  <si>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</si>
  <si>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</si>
  <si>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</si>
  <si>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</si>
  <si>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</si>
  <si>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</si>
  <si>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</si>
  <si>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</si>
  <si>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</si>
  <si>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</si>
  <si>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</si>
  <si>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</si>
  <si>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</si>
  <si>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</si>
  <si>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</si>
  <si>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</si>
  <si>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</si>
  <si>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</si>
  <si>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</si>
  <si>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</si>
  <si>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</si>
  <si>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</si>
  <si>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</si>
  <si>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</si>
  <si>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</si>
  <si>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</si>
  <si>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</si>
  <si>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</si>
  <si>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</si>
  <si>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</si>
  <si>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</si>
  <si>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</si>
  <si>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</si>
  <si>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</si>
  <si>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</si>
  <si>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</si>
  <si>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</si>
  <si>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</si>
  <si>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</si>
  <si>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</si>
  <si>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</si>
  <si>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</si>
  <si>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</si>
  <si>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</si>
  <si>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</si>
  <si>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</si>
  <si>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</si>
  <si>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</si>
  <si>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</si>
  <si>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</si>
  <si>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</si>
  <si>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</si>
  <si>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</si>
  <si>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</si>
  <si>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</si>
  <si>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</si>
  <si>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</si>
  <si>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</si>
  <si>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</si>
  <si>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</si>
  <si>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</si>
  <si>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</si>
  <si>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</si>
  <si>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</si>
  <si>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</si>
  <si>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</si>
  <si>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</si>
  <si>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</si>
  <si>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</si>
  <si>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</si>
  <si>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</si>
  <si>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</si>
  <si>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</si>
  <si>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</si>
  <si>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</si>
  <si>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</si>
  <si>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</si>
  <si>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</si>
  <si>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</si>
  <si>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</si>
  <si>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</si>
  <si>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</si>
  <si>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</si>
  <si>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</si>
  <si>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</si>
  <si>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</si>
  <si>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</si>
  <si>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</si>
  <si>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</si>
  <si>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</si>
  <si>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</si>
  <si>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</si>
  <si>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</si>
  <si>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</si>
  <si>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</si>
  <si>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</si>
  <si>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</si>
  <si>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</si>
  <si>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</si>
  <si>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</si>
  <si>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</si>
  <si>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</si>
  <si>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</si>
  <si>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</si>
  <si>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</si>
  <si>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</si>
  <si>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</si>
  <si>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</si>
  <si>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</si>
  <si>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</si>
  <si>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</si>
  <si>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</si>
  <si>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</si>
  <si>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</si>
  <si>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</si>
  <si>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</si>
  <si>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</si>
  <si>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</si>
  <si>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</si>
  <si>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</si>
  <si>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</si>
  <si>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</si>
  <si>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</si>
  <si>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</si>
  <si>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</si>
  <si>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</si>
  <si>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</si>
  <si>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</si>
  <si>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</si>
  <si>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</si>
  <si>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</si>
  <si>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</si>
  <si>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</si>
  <si>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</si>
  <si>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</si>
  <si>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</si>
  <si>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</si>
  <si>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</si>
  <si>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</si>
  <si>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</si>
  <si>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</si>
  <si>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</si>
  <si>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</si>
  <si>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</si>
  <si>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</si>
  <si>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</si>
  <si>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</si>
  <si>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</si>
  <si>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</si>
  <si>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</si>
  <si>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</si>
  <si>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</si>
  <si>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</si>
  <si>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</si>
  <si>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</si>
  <si>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</si>
  <si>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</si>
  <si>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</si>
  <si>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</si>
  <si>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</si>
  <si>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</si>
  <si>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</si>
  <si>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</si>
  <si>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</si>
  <si>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</si>
  <si>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</si>
  <si>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</si>
  <si>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</si>
  <si>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</si>
  <si>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</si>
  <si>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</si>
  <si>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</si>
  <si>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</si>
  <si>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</si>
  <si>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</si>
  <si>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</si>
  <si>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</si>
  <si>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</si>
  <si>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</si>
  <si>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</si>
  <si>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</si>
  <si>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</si>
  <si>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</si>
  <si>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</si>
  <si>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</si>
  <si>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</si>
  <si>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</si>
  <si>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</si>
  <si>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</si>
  <si>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</si>
  <si>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</si>
  <si>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</si>
  <si>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</si>
  <si>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</si>
  <si>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</si>
  <si>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</si>
  <si>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</si>
  <si>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</si>
  <si>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</si>
  <si>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</si>
  <si>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</si>
  <si>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</si>
  <si>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</si>
  <si>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</si>
  <si>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</si>
  <si>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</si>
  <si>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</si>
  <si>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</si>
  <si>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</si>
  <si>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</si>
  <si>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</si>
  <si>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</si>
  <si>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</si>
  <si>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</si>
  <si>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</si>
  <si>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</si>
  <si>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</si>
  <si>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</si>
  <si>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</si>
  <si>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</si>
  <si>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</si>
  <si>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</si>
  <si>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</si>
  <si>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</si>
  <si>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</si>
  <si>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</si>
  <si>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</si>
  <si>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</si>
  <si>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</si>
  <si>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</si>
  <si>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</si>
  <si>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</si>
  <si>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</si>
  <si>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</si>
  <si>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</si>
  <si>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</si>
  <si>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</si>
  <si>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</si>
  <si>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</si>
  <si>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</si>
  <si>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</si>
  <si>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</si>
  <si>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</si>
  <si>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</si>
  <si>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</si>
  <si>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</si>
  <si>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</si>
  <si>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</si>
  <si>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</si>
  <si>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</si>
  <si>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</si>
  <si>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</si>
  <si>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</si>
  <si>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</si>
  <si>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</si>
  <si>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</si>
  <si>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</si>
  <si>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</si>
  <si>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</si>
  <si>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</si>
  <si>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</si>
  <si>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</si>
  <si>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</si>
  <si>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</si>
  <si>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</si>
  <si>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</si>
  <si>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</si>
  <si>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</si>
  <si>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</si>
  <si>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</si>
  <si>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</si>
  <si>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</si>
  <si>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</si>
  <si>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</si>
  <si>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</si>
  <si>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</si>
  <si>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</si>
  <si>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</si>
  <si>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</si>
  <si>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</si>
  <si>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</si>
  <si>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</si>
  <si>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</si>
  <si>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</si>
  <si>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</si>
  <si>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</si>
  <si>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</si>
  <si>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</si>
  <si>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</si>
  <si>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</si>
  <si>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</si>
  <si>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</si>
  <si>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</si>
  <si>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</si>
  <si>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</si>
  <si>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</si>
  <si>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</si>
  <si>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</si>
  <si>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</si>
  <si>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</si>
  <si>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</si>
  <si>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</si>
  <si>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</si>
  <si>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</si>
  <si>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</si>
  <si>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</si>
  <si>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</si>
  <si>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</si>
  <si>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</si>
  <si>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</si>
  <si>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</si>
  <si>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</si>
  <si>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</si>
  <si>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</si>
  <si>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</si>
  <si>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</si>
  <si>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</si>
  <si>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</si>
  <si>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</si>
  <si>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</si>
  <si>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</si>
  <si>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</si>
  <si>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</si>
  <si>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</si>
  <si>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</si>
  <si>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</si>
  <si>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</si>
  <si>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</si>
  <si>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</si>
  <si>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</si>
  <si>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</si>
  <si>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</si>
  <si>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</si>
  <si>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</si>
  <si>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</si>
  <si>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</si>
  <si>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</si>
  <si>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</si>
  <si>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</si>
  <si>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</si>
  <si>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</si>
  <si>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</si>
  <si>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</si>
  <si>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</si>
  <si>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</si>
  <si>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</si>
  <si>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</si>
  <si>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</si>
  <si>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</si>
  <si>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</si>
  <si>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</si>
  <si>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</si>
  <si>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</si>
  <si>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</si>
  <si>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</si>
  <si>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</si>
  <si>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</si>
  <si>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</si>
  <si>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</si>
  <si>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</si>
  <si>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</si>
  <si>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</si>
  <si>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</si>
  <si>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</si>
  <si>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</si>
  <si>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</si>
  <si>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</si>
  <si>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</si>
  <si>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</si>
  <si>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</si>
  <si>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</si>
  <si>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</si>
  <si>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</si>
  <si>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</si>
  <si>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</si>
  <si>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</si>
  <si>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</si>
  <si>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</si>
  <si>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</si>
  <si>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</si>
  <si>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</si>
  <si>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</si>
  <si>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</si>
  <si>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</si>
  <si>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</si>
  <si>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</si>
  <si>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</si>
  <si>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</si>
  <si>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</si>
  <si>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</si>
  <si>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</si>
  <si>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</si>
  <si>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</si>
  <si>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</si>
  <si>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</si>
  <si>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</si>
  <si>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</si>
  <si>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</si>
  <si>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</si>
  <si>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</si>
  <si>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</si>
  <si>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</si>
  <si>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</si>
  <si>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</si>
  <si>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</si>
  <si>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</si>
  <si>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</si>
  <si>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</si>
  <si>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</si>
  <si>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</si>
  <si>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</si>
  <si>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</si>
  <si>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</si>
  <si>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</si>
  <si>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</si>
  <si>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</si>
  <si>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</si>
  <si>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</si>
  <si>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</si>
  <si>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</si>
  <si>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</si>
  <si>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</si>
  <si>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</si>
  <si>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</si>
  <si>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</si>
  <si>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</si>
  <si>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</si>
  <si>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</si>
  <si>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</si>
  <si>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</si>
  <si>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</si>
  <si>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</si>
  <si>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</si>
  <si>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</si>
  <si>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</si>
  <si>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</si>
  <si>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</si>
  <si>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</si>
  <si>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</si>
  <si>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</si>
  <si>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</si>
  <si>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</si>
  <si>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</si>
  <si>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</si>
  <si>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</si>
  <si>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</si>
  <si>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</si>
  <si>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</si>
  <si>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</si>
  <si>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</si>
  <si>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</si>
  <si>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</si>
  <si>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</si>
  <si>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</si>
  <si>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</si>
  <si>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</si>
  <si>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</si>
  <si>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</si>
  <si>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</si>
  <si>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</si>
  <si>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</si>
  <si>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</si>
  <si>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</si>
  <si>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</si>
  <si>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</si>
  <si>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</si>
  <si>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</si>
  <si>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</si>
  <si>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</si>
  <si>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</si>
  <si>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</si>
  <si>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</si>
  <si>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</si>
  <si>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</si>
  <si>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</si>
  <si>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</si>
  <si>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</si>
  <si>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</si>
  <si>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</si>
  <si>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</si>
  <si>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</si>
  <si>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</si>
  <si>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</si>
  <si>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</si>
  <si>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</si>
  <si>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</si>
  <si>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</si>
  <si>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</si>
  <si>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</si>
  <si>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</si>
  <si>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</si>
  <si>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</si>
  <si>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</si>
  <si>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</si>
  <si>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</si>
  <si>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</si>
  <si>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</si>
  <si>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</si>
  <si>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</si>
  <si>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</si>
  <si>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</si>
  <si>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</si>
  <si>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</si>
  <si>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</si>
  <si>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</si>
  <si>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</si>
  <si>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</si>
  <si>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</si>
  <si>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</si>
  <si>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</si>
  <si>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</si>
  <si>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</si>
  <si>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</si>
  <si>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</si>
  <si>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</si>
  <si>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</si>
  <si>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</si>
  <si>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</si>
  <si>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</si>
  <si>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</si>
  <si>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</si>
  <si>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</si>
  <si>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</si>
  <si>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</si>
  <si>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</si>
  <si>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</si>
  <si>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</si>
  <si>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</si>
  <si>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</si>
  <si>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</si>
  <si>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</si>
  <si>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</si>
  <si>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</si>
  <si>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</si>
  <si>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</si>
  <si>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</si>
  <si>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</si>
  <si>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</si>
  <si>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</si>
  <si>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</si>
  <si>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</si>
  <si>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</si>
  <si>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</si>
  <si>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</si>
  <si>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</si>
  <si>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</si>
  <si>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</si>
  <si>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</si>
  <si>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</si>
  <si>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</si>
  <si>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</si>
  <si>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</si>
  <si>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</si>
  <si>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</si>
  <si>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</si>
  <si>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</si>
  <si>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</si>
  <si>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</si>
  <si>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</si>
  <si>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</si>
  <si>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</si>
  <si>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</si>
  <si>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</si>
  <si>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</si>
  <si>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</si>
  <si>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</si>
  <si>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</si>
  <si>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</si>
  <si>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</si>
  <si>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</si>
  <si>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</si>
  <si>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</si>
  <si>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</si>
  <si>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</si>
  <si>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</si>
  <si>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</si>
  <si>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</si>
  <si>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</si>
  <si>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</si>
  <si>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</si>
  <si>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</si>
  <si>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</si>
  <si>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</si>
  <si>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</si>
  <si>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</si>
  <si>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</si>
  <si>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</si>
  <si>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</si>
  <si>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</si>
  <si>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</si>
  <si>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</si>
  <si>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</si>
  <si>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</si>
  <si>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</si>
  <si>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</si>
  <si>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</si>
  <si>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</si>
  <si>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</si>
  <si>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</si>
  <si>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</si>
  <si>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</si>
  <si>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</si>
  <si>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</si>
  <si>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</si>
  <si>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</si>
  <si>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</si>
  <si>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</si>
  <si>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</si>
  <si>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</si>
  <si>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</si>
  <si>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</si>
  <si>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</si>
  <si>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</si>
  <si>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</si>
  <si>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</si>
  <si>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</si>
  <si>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</si>
  <si>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</si>
  <si>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</si>
  <si>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</si>
  <si>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</si>
  <si>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</si>
  <si>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</si>
  <si>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</si>
  <si>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</si>
  <si>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</si>
  <si>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</si>
  <si>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</si>
  <si>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</si>
  <si>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</si>
  <si>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</si>
  <si>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</si>
  <si>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</si>
  <si>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</si>
  <si>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</si>
  <si>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</si>
  <si>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</si>
  <si>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</si>
  <si>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</si>
  <si>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</si>
  <si>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</si>
  <si>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</si>
  <si>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</si>
  <si>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</si>
  <si>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</si>
  <si>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</si>
  <si>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</si>
  <si>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</si>
  <si>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</si>
  <si>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</si>
  <si>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</si>
  <si>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</si>
  <si>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</si>
  <si>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</si>
  <si>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</si>
  <si>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</si>
  <si>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</si>
  <si>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</si>
  <si>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</si>
  <si>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</si>
  <si>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</si>
  <si>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</si>
  <si>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</si>
  <si>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</si>
  <si>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</si>
  <si>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</si>
  <si>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</si>
  <si>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</si>
  <si>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</si>
  <si>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</si>
  <si>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</si>
  <si>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</si>
  <si>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</si>
  <si>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</si>
  <si>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</si>
  <si>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</si>
  <si>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</si>
  <si>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</si>
  <si>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</si>
  <si>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</si>
  <si>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</si>
  <si>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</si>
  <si>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</si>
  <si>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</si>
  <si>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</si>
  <si>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</si>
  <si>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</si>
  <si>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</si>
  <si>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</si>
  <si>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</si>
  <si>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</si>
  <si>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</si>
  <si>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</si>
  <si>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</si>
  <si>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</si>
  <si>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</si>
  <si>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</si>
  <si>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</si>
  <si>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</si>
  <si>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</si>
  <si>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</si>
  <si>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</si>
  <si>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</si>
  <si>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</si>
  <si>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</si>
  <si>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</si>
  <si>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</si>
  <si>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</si>
  <si>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</si>
  <si>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</si>
  <si>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</si>
  <si>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</si>
  <si>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</si>
  <si>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</si>
  <si>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</si>
  <si>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</si>
  <si>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</si>
  <si>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</si>
  <si>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</si>
  <si>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</si>
  <si>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</si>
  <si>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</si>
  <si>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</si>
  <si>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</si>
  <si>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</si>
  <si>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</si>
  <si>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</si>
  <si>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</si>
  <si>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</si>
  <si>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</si>
  <si>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</si>
  <si>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</si>
  <si>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</si>
  <si>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</si>
  <si>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</si>
  <si>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</si>
  <si>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</si>
  <si>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</si>
  <si>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</si>
  <si>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</si>
  <si>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</si>
  <si>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</si>
  <si>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</si>
  <si>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</si>
  <si>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</si>
  <si>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</si>
  <si>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</si>
  <si>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</si>
  <si>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</si>
  <si>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</si>
  <si>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</si>
  <si>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</si>
  <si>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</si>
  <si>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</si>
  <si>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</si>
  <si>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</si>
  <si>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</si>
  <si>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</si>
  <si>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</si>
  <si>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</si>
  <si>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</si>
  <si>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</si>
  <si>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</si>
  <si>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</si>
  <si>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</si>
  <si>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</si>
  <si>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</si>
  <si>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</si>
  <si>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</si>
  <si>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</si>
  <si>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</si>
  <si>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</si>
  <si>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</si>
  <si>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</si>
  <si>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</si>
  <si>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</si>
  <si>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</si>
  <si>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</si>
  <si>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</si>
  <si>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</si>
  <si>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</si>
  <si>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</si>
  <si>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</si>
  <si>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</si>
  <si>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</si>
  <si>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</si>
  <si>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</si>
  <si>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</si>
  <si>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</si>
  <si>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</si>
  <si>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</si>
  <si>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</si>
  <si>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</si>
  <si>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</si>
  <si>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</si>
  <si>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</si>
  <si>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</si>
  <si>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</si>
  <si>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</si>
  <si>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</si>
  <si>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</si>
  <si>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</si>
  <si>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</si>
  <si>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</si>
  <si>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</si>
  <si>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</si>
  <si>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</si>
  <si>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</si>
  <si>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</si>
  <si>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</si>
  <si>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</si>
  <si>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</si>
  <si>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</si>
  <si>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</si>
  <si>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</si>
  <si>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</si>
  <si>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</si>
  <si>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</si>
  <si>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</si>
  <si>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</si>
  <si>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</si>
  <si>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</si>
  <si>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</si>
  <si>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</si>
  <si>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</si>
  <si>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</si>
  <si>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</si>
  <si>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</si>
  <si>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</si>
  <si>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</si>
  <si>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</si>
  <si>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</si>
  <si>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</si>
  <si>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</si>
  <si>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</si>
  <si>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</si>
  <si>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</si>
  <si>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</si>
  <si>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</si>
  <si>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</si>
  <si>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</si>
  <si>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</si>
  <si>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</si>
  <si>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</si>
  <si>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</si>
  <si>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</si>
  <si>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</si>
  <si>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</si>
  <si>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</si>
  <si>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</si>
  <si>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</si>
  <si>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</si>
  <si>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</si>
  <si>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</si>
  <si>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</si>
  <si>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</si>
  <si>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</si>
  <si>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</si>
  <si>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</si>
  <si>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</si>
  <si>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</si>
  <si>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</si>
  <si>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</si>
  <si>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</si>
  <si>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</si>
  <si>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</si>
  <si>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</si>
  <si>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</si>
  <si>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</si>
  <si>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</si>
  <si>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</si>
  <si>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</si>
  <si>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</si>
  <si>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</si>
  <si>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</si>
  <si>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</si>
  <si>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</si>
  <si>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</si>
  <si>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</si>
  <si>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</si>
  <si>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</si>
  <si>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</si>
  <si>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</si>
  <si>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</si>
  <si>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</si>
  <si>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</si>
  <si>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</si>
  <si>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</si>
  <si>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</si>
  <si>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</si>
  <si>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</si>
  <si>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</si>
  <si>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</si>
  <si>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</si>
  <si>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</si>
  <si>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</si>
  <si>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</si>
  <si>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</si>
  <si>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</si>
  <si>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</si>
  <si>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</si>
  <si>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</si>
  <si>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</si>
  <si>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</si>
  <si>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</si>
  <si>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</si>
  <si>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</si>
  <si>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</si>
  <si>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</si>
  <si>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</si>
  <si>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</si>
  <si>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</si>
  <si>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</si>
  <si>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</si>
  <si>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</si>
  <si>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</si>
  <si>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</si>
  <si>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</si>
  <si>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</si>
  <si>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</si>
  <si>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</si>
  <si>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</si>
  <si>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</si>
  <si>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</si>
  <si>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</si>
  <si>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</si>
  <si>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</si>
  <si>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</si>
  <si>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</si>
  <si>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</si>
  <si>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</si>
  <si>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</si>
  <si>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</si>
  <si>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</si>
  <si>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</si>
  <si>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</si>
  <si>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</si>
  <si>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</si>
  <si>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</si>
  <si>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</si>
  <si>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</si>
  <si>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</si>
  <si>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</si>
  <si>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</si>
  <si>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</si>
  <si>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</si>
  <si>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</si>
  <si>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</si>
  <si>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</si>
  <si>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</si>
  <si>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</si>
  <si>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</si>
  <si>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</si>
  <si>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</si>
  <si>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</si>
  <si>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</si>
  <si>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</si>
  <si>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</si>
  <si>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</si>
  <si>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</si>
  <si>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</si>
  <si>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</si>
  <si>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</si>
  <si>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</si>
  <si>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</si>
  <si>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</si>
  <si>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</si>
  <si>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</si>
  <si>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</si>
  <si>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</si>
  <si>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</si>
  <si>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</si>
  <si>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</si>
  <si>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</si>
  <si>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</si>
  <si>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</si>
  <si>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</si>
  <si>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</si>
  <si>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</si>
  <si>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</si>
  <si>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</si>
  <si>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</si>
  <si>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</si>
  <si>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</si>
  <si>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</si>
  <si>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</si>
  <si>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</si>
  <si>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</si>
  <si>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</si>
  <si>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</si>
  <si>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</si>
  <si>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</si>
  <si>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</si>
  <si>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</si>
  <si>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</si>
  <si>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</si>
  <si>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</si>
  <si>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</si>
  <si>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</si>
  <si>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</si>
  <si>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</si>
  <si>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</si>
  <si>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</si>
  <si>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</si>
  <si>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</si>
  <si>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</si>
  <si>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</si>
  <si>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</si>
  <si>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</si>
  <si>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</si>
  <si>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</si>
  <si>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</si>
  <si>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</si>
  <si>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</si>
  <si>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</si>
  <si>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</si>
  <si>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</si>
  <si>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</si>
  <si>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</si>
  <si>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</si>
  <si>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</si>
  <si>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</si>
  <si>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</si>
  <si>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</si>
  <si>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</si>
  <si>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</si>
  <si>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</si>
  <si>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</si>
  <si>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</si>
  <si>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</si>
  <si>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</si>
  <si>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</si>
  <si>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</si>
  <si>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</si>
  <si>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</si>
  <si>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</si>
  <si>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</si>
  <si>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</si>
  <si>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</si>
  <si>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</si>
  <si>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</si>
  <si>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</si>
  <si>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</si>
  <si>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</si>
  <si>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</si>
  <si>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</si>
  <si>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</si>
  <si>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</si>
  <si>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</si>
  <si>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</si>
  <si>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</si>
  <si>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</si>
  <si>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</si>
  <si>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</si>
  <si>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</si>
  <si>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</si>
  <si>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</si>
  <si>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</si>
  <si>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</si>
  <si>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</si>
  <si>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</si>
  <si>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</si>
  <si>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</si>
  <si>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</si>
  <si>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</si>
  <si>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</si>
  <si>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</si>
  <si>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</si>
  <si>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</si>
  <si>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</si>
  <si>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</si>
  <si>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</si>
  <si>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</si>
  <si>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</si>
  <si>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</si>
  <si>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</si>
  <si>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</si>
  <si>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</si>
  <si>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</si>
  <si>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</si>
  <si>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</si>
  <si>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</si>
  <si>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</si>
  <si>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</si>
  <si>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</si>
  <si>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</si>
  <si>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</si>
  <si>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</si>
  <si>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</si>
  <si>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</si>
  <si>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</si>
  <si>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</si>
  <si>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</si>
  <si>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</si>
  <si>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</si>
  <si>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</si>
  <si>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</si>
  <si>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</si>
  <si>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</si>
  <si>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</si>
  <si>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</si>
  <si>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</si>
  <si>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</si>
  <si>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</si>
  <si>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</si>
  <si>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</si>
  <si>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</si>
  <si>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</si>
  <si>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</si>
  <si>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</si>
  <si>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</si>
  <si>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</si>
  <si>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</si>
  <si>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</si>
  <si>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</si>
  <si>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</si>
  <si>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</si>
  <si>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</si>
  <si>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</si>
  <si>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</si>
  <si>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</si>
  <si>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</si>
  <si>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</si>
  <si>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</si>
  <si>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</si>
  <si>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</si>
  <si>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</si>
  <si>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</si>
  <si>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</si>
  <si>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</si>
  <si>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</si>
  <si>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</si>
  <si>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</si>
  <si>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</si>
  <si>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</si>
  <si>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</si>
  <si>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</si>
  <si>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</si>
  <si>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</si>
  <si>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</si>
  <si>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</si>
  <si>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</si>
  <si>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</si>
  <si>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</si>
  <si>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</si>
  <si>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</si>
  <si>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</si>
  <si>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</si>
  <si>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</si>
  <si>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</si>
  <si>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</si>
  <si>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</si>
  <si>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</si>
  <si>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</si>
  <si>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</si>
  <si>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</si>
  <si>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</si>
  <si>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</si>
  <si>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</si>
  <si>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</si>
  <si>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</si>
  <si>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</si>
  <si>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</si>
  <si>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</si>
  <si>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</si>
  <si>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</si>
  <si>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</si>
  <si>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</si>
  <si>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</si>
  <si>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</si>
  <si>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</si>
  <si>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</si>
  <si>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</si>
  <si>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</si>
  <si>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</si>
  <si>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</si>
  <si>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</si>
  <si>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</si>
  <si>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</si>
  <si>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</si>
  <si>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</si>
  <si>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</si>
  <si>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</si>
  <si>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</si>
  <si>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</si>
  <si>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</si>
  <si>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</si>
  <si>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</si>
  <si>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</si>
  <si>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</si>
  <si>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</si>
  <si>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</si>
  <si>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</si>
  <si>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</si>
  <si>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</si>
  <si>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</si>
  <si>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</si>
  <si>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</si>
  <si>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</si>
  <si>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</si>
  <si>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</si>
  <si>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</si>
  <si>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</si>
  <si>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</si>
  <si>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</si>
  <si>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</si>
  <si>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</si>
  <si>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</si>
  <si>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</si>
  <si>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</si>
  <si>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</si>
  <si>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</si>
  <si>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</si>
  <si>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</si>
  <si>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</si>
  <si>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</si>
  <si>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</si>
  <si>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</si>
  <si>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</si>
  <si>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</si>
  <si>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</si>
  <si>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</si>
  <si>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</si>
  <si>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</si>
  <si>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</si>
  <si>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</si>
  <si>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</si>
  <si>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</si>
  <si>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</si>
  <si>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</si>
  <si>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</si>
  <si>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</si>
  <si>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</si>
  <si>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</si>
  <si>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</si>
  <si>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</si>
  <si>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</si>
  <si>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</si>
  <si>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</si>
  <si>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</si>
  <si>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</si>
  <si>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</si>
  <si>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</si>
  <si>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</si>
  <si>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</si>
  <si>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</si>
  <si>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</si>
  <si>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</si>
  <si>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</si>
  <si>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</si>
  <si>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</si>
  <si>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</si>
  <si>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</si>
  <si>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</si>
  <si>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</si>
  <si>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</si>
  <si>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</si>
  <si>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</si>
  <si>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</si>
  <si>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</si>
  <si>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</si>
  <si>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</si>
  <si>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</si>
  <si>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</si>
  <si>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</si>
  <si>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</si>
  <si>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</si>
  <si>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</si>
  <si>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</si>
  <si>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</si>
  <si>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</si>
  <si>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</si>
  <si>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</si>
  <si>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</si>
  <si>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</si>
  <si>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</si>
  <si>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</si>
  <si>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</si>
  <si>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</si>
  <si>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</si>
  <si>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</si>
  <si>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</si>
  <si>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</si>
  <si>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</si>
  <si>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</si>
  <si>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</si>
  <si>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</si>
  <si>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</si>
  <si>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</si>
  <si>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</si>
  <si>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</si>
  <si>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</si>
  <si>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</si>
  <si>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</si>
  <si>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</si>
  <si>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</si>
  <si>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</si>
  <si>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</si>
  <si>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</si>
  <si>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</si>
  <si>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</si>
  <si>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</si>
  <si>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</si>
  <si>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</si>
  <si>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</si>
  <si>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</si>
  <si>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</si>
  <si>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</si>
  <si>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</si>
  <si>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</si>
  <si>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</si>
  <si>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</si>
  <si>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</si>
  <si>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</si>
  <si>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</si>
  <si>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</si>
  <si>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</si>
  <si>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</si>
  <si>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</si>
  <si>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</si>
  <si>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</si>
  <si>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</si>
  <si>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</si>
  <si>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</si>
  <si>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</si>
  <si>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</si>
  <si>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</si>
  <si>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</si>
  <si>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</si>
  <si>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</si>
  <si>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</si>
  <si>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</si>
  <si>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</si>
  <si>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</si>
  <si>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</si>
  <si>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</si>
  <si>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</si>
  <si>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</si>
  <si>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</si>
  <si>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</si>
  <si>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</si>
  <si>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</si>
  <si>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</si>
  <si>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</si>
  <si>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</si>
  <si>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</si>
  <si>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</si>
  <si>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</si>
  <si>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</si>
  <si>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</si>
  <si>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</si>
  <si>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</si>
  <si>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</si>
  <si>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</si>
  <si>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</si>
  <si>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</si>
  <si>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</si>
  <si>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</si>
  <si>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</si>
  <si>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</si>
  <si>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</si>
  <si>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</si>
  <si>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</si>
  <si>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</si>
  <si>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</si>
  <si>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</si>
  <si>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</si>
  <si>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</si>
  <si>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</si>
  <si>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</si>
  <si>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</si>
  <si>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</si>
  <si>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</si>
  <si>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</si>
  <si>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</si>
  <si>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</si>
  <si>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</si>
  <si>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</si>
  <si>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</si>
  <si>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</si>
  <si>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</si>
  <si>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</si>
  <si>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</si>
  <si>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</si>
  <si>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</si>
  <si>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</si>
  <si>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</si>
  <si>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</si>
  <si>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</si>
  <si>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</si>
  <si>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</si>
  <si>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</si>
  <si>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</si>
  <si>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</si>
  <si>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</si>
  <si>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</si>
  <si>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</si>
  <si>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</si>
  <si>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</si>
  <si>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</si>
  <si>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</si>
  <si>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</si>
  <si>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</si>
  <si>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</si>
  <si>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</si>
  <si>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</si>
  <si>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</si>
  <si>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</si>
  <si>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</si>
  <si>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</si>
  <si>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</si>
  <si>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</si>
  <si>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</si>
  <si>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</si>
  <si>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</si>
  <si>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</si>
  <si>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</si>
  <si>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</si>
  <si>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</si>
  <si>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</si>
  <si>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</si>
  <si>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</si>
  <si>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</si>
  <si>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</si>
  <si>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</si>
  <si>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</si>
  <si>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</si>
  <si>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</si>
  <si>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</si>
  <si>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</si>
  <si>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</si>
  <si>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</si>
  <si>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</si>
  <si>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</si>
  <si>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</si>
  <si>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</si>
  <si>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</si>
  <si>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</si>
  <si>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</si>
  <si>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</si>
  <si>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</si>
  <si>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</si>
  <si>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</si>
  <si>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</si>
  <si>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</si>
  <si>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</si>
  <si>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</si>
  <si>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</si>
  <si>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</si>
  <si>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</si>
  <si>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</si>
  <si>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</si>
  <si>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</si>
  <si>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</si>
  <si>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</si>
  <si>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</si>
  <si>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</si>
  <si>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</si>
  <si>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</si>
  <si>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</si>
  <si>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</si>
  <si>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</si>
  <si>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</si>
  <si>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</si>
  <si>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</si>
  <si>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</si>
  <si>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</si>
  <si>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</si>
  <si>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</si>
  <si>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</si>
  <si>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</si>
  <si>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</si>
  <si>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</si>
  <si>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</si>
  <si>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</si>
  <si>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</si>
  <si>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</si>
  <si>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</si>
  <si>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</si>
  <si>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</si>
  <si>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</si>
  <si>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</si>
  <si>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</si>
  <si>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</si>
  <si>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</si>
  <si>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</si>
  <si>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</si>
  <si>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</si>
  <si>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</si>
  <si>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</si>
  <si>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</si>
  <si>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</si>
  <si>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</si>
  <si>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</si>
  <si>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</si>
  <si>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</si>
  <si>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</si>
  <si>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</si>
  <si>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</si>
  <si>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</si>
  <si>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</si>
  <si>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</si>
  <si>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</si>
  <si>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</si>
  <si>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</si>
  <si>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</si>
  <si>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</si>
  <si>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</si>
  <si>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</si>
  <si>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</si>
  <si>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</si>
  <si>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</si>
  <si>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</si>
  <si>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</si>
  <si>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</si>
  <si>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</si>
  <si>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</si>
  <si>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</si>
  <si>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</si>
  <si>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</si>
  <si>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</si>
  <si>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</si>
  <si>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</si>
  <si>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</si>
  <si>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</si>
  <si>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</si>
  <si>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</si>
  <si>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</si>
  <si>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</si>
  <si>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</si>
  <si>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</si>
  <si>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</si>
  <si>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</si>
  <si>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</si>
  <si>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</si>
  <si>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</si>
  <si>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</si>
  <si>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</si>
  <si>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</si>
  <si>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</si>
  <si>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</si>
  <si>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</si>
  <si>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</si>
  <si>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</si>
  <si>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</si>
  <si>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</si>
  <si>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</si>
  <si>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</si>
  <si>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</si>
  <si>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</si>
  <si>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</si>
  <si>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</si>
  <si>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</si>
  <si>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</si>
  <si>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</si>
  <si>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</si>
  <si>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</si>
  <si>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</si>
  <si>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</si>
  <si>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</si>
  <si>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</si>
  <si>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</si>
  <si>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</si>
  <si>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</si>
  <si>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</si>
  <si>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</si>
  <si>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</si>
  <si>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</si>
  <si>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</si>
  <si>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</si>
  <si>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</si>
  <si>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</si>
  <si>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</si>
  <si>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</si>
  <si>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</si>
  <si>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</si>
  <si>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</si>
  <si>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</si>
  <si>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</si>
  <si>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</si>
  <si>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</si>
  <si>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</si>
  <si>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</si>
  <si>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</si>
  <si>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</si>
  <si>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</si>
  <si>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</si>
  <si>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</si>
  <si>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</si>
  <si>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</si>
  <si>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</si>
  <si>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</si>
  <si>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</si>
  <si>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</si>
  <si>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</si>
  <si>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</si>
  <si>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</si>
  <si>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</si>
  <si>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</si>
  <si>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</si>
  <si>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</si>
  <si>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</si>
  <si>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</si>
  <si>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</si>
  <si>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</si>
  <si>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</si>
  <si>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</si>
  <si>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</si>
  <si>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</si>
  <si>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</si>
  <si>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</si>
  <si>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</si>
  <si>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</si>
  <si>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</si>
  <si>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</si>
  <si>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</si>
  <si>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</si>
  <si>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</si>
  <si>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</si>
  <si>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</si>
  <si>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</si>
  <si>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</si>
  <si>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</si>
  <si>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</si>
  <si>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</si>
  <si>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</si>
  <si>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</si>
  <si>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</si>
  <si>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</si>
  <si>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</si>
  <si>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</si>
  <si>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</si>
  <si>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</si>
  <si>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</si>
  <si>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</si>
  <si>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</si>
  <si>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</si>
  <si>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</si>
  <si>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</si>
  <si>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</si>
  <si>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</si>
  <si>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</si>
  <si>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</si>
  <si>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</si>
  <si>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</si>
  <si>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</si>
  <si>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</si>
  <si>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</si>
  <si>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</si>
  <si>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</si>
  <si>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</si>
  <si>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</si>
  <si>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</si>
  <si>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</si>
  <si>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</si>
  <si>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</si>
  <si>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</si>
  <si>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</si>
  <si>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</si>
  <si>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</si>
  <si>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</si>
  <si>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</si>
  <si>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</si>
  <si>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</si>
  <si>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</si>
  <si>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</si>
  <si>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</si>
  <si>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</si>
  <si>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</si>
  <si>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</si>
  <si>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</si>
  <si>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</si>
  <si>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</si>
  <si>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</si>
  <si>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</si>
  <si>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</si>
  <si>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</si>
  <si>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</si>
  <si>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</si>
  <si>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</si>
  <si>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</si>
  <si>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</si>
  <si>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</si>
  <si>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</si>
  <si>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</si>
  <si>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</si>
  <si>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</si>
  <si>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</si>
  <si>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</si>
  <si>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</si>
  <si>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</si>
  <si>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</si>
  <si>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</si>
  <si>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</si>
  <si>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</si>
  <si>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</si>
  <si>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</si>
  <si>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</si>
  <si>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</si>
  <si>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</si>
  <si>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</si>
  <si>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</si>
  <si>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</si>
  <si>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</si>
  <si>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</si>
  <si>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</si>
  <si>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</si>
  <si>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</si>
  <si>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</si>
  <si>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</si>
  <si>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</si>
  <si>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</si>
  <si>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</si>
  <si>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</si>
  <si>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</si>
  <si>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</si>
  <si>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</si>
  <si>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</si>
  <si>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</si>
  <si>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</si>
  <si>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</si>
  <si>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</si>
  <si>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</si>
  <si>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</si>
  <si>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</si>
  <si>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</si>
  <si>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</si>
  <si>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</si>
  <si>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</si>
  <si>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</si>
  <si>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</si>
  <si>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</si>
  <si>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</si>
  <si>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</si>
  <si>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</si>
  <si>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</si>
  <si>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</si>
  <si>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</si>
  <si>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</si>
  <si>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</si>
  <si>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</si>
  <si>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</si>
  <si>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</si>
  <si>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</si>
  <si>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</si>
  <si>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</si>
  <si>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</si>
  <si>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</si>
  <si>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</si>
  <si>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</si>
  <si>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</si>
  <si>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</si>
  <si>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</si>
  <si>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</si>
  <si>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</si>
  <si>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</si>
  <si>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</si>
  <si>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</si>
  <si>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</si>
  <si>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</si>
  <si>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</si>
  <si>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</si>
  <si>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</si>
  <si>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</si>
  <si>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</si>
  <si>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</si>
  <si>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</si>
  <si>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</si>
  <si>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</si>
  <si>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</si>
  <si>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</si>
  <si>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</si>
  <si>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</si>
  <si>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</si>
  <si>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</si>
  <si>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</si>
  <si>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</si>
  <si>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</si>
  <si>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</si>
  <si>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</si>
  <si>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</si>
  <si>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</si>
  <si>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</si>
  <si>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</si>
  <si>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</si>
  <si>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</si>
  <si>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</si>
  <si>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</si>
  <si>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</si>
  <si>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</si>
  <si>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</si>
  <si>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</si>
  <si>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</si>
  <si>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</si>
  <si>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</si>
  <si>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</si>
  <si>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</si>
  <si>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</si>
  <si>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</si>
  <si>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</si>
  <si>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</si>
  <si>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</si>
  <si>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</si>
  <si>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</si>
  <si>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</si>
  <si>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</si>
  <si>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</si>
  <si>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</si>
  <si>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</si>
  <si>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</si>
  <si>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</si>
  <si>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</si>
  <si>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</si>
  <si>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</si>
  <si>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</si>
  <si>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</si>
  <si>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</si>
  <si>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</si>
  <si>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</si>
  <si>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</si>
  <si>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</si>
  <si>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</si>
  <si>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</si>
  <si>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</si>
  <si>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</si>
  <si>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</si>
  <si>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</si>
  <si>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</si>
  <si>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</si>
  <si>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</si>
  <si>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</si>
  <si>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</si>
  <si>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</si>
  <si>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</si>
  <si>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</si>
  <si>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</si>
  <si>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</si>
  <si>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</si>
  <si>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</si>
  <si>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</si>
  <si>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</si>
  <si>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</si>
  <si>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</si>
  <si>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</si>
  <si>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</si>
  <si>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</si>
  <si>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</si>
  <si>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</si>
  <si>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</si>
  <si>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</si>
  <si>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</si>
  <si>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</si>
  <si>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</si>
  <si>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</si>
  <si>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</si>
  <si>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</si>
  <si>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</si>
  <si>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</si>
  <si>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</si>
  <si>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</si>
  <si>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</si>
  <si>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</si>
  <si>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</si>
  <si>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</si>
  <si>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</si>
  <si>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</si>
  <si>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</si>
  <si>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</si>
  <si>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</si>
  <si>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</si>
  <si>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</si>
  <si>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</si>
  <si>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</si>
  <si>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</si>
  <si>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</si>
  <si>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</si>
  <si>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</si>
  <si>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</si>
  <si>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</si>
  <si>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</si>
  <si>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</si>
  <si>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</si>
  <si>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</si>
  <si>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</si>
  <si>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</si>
  <si>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</si>
  <si>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</si>
  <si>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</si>
  <si>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</si>
  <si>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</si>
  <si>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</si>
  <si>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</si>
  <si>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</si>
  <si>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</si>
  <si>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</si>
  <si>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</si>
  <si>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</si>
  <si>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</si>
  <si>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</si>
  <si>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</si>
  <si>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</si>
  <si>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</si>
  <si>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</si>
  <si>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</si>
  <si>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</si>
  <si>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</si>
  <si>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</si>
  <si>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</si>
  <si>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</si>
  <si>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</si>
  <si>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</si>
  <si>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</si>
  <si>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</si>
  <si>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</si>
  <si>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</si>
  <si>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</si>
  <si>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</si>
  <si>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</si>
  <si>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</si>
  <si>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</si>
  <si>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</si>
  <si>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</si>
  <si>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</si>
  <si>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</si>
  <si>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</si>
  <si>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</si>
  <si>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</si>
  <si>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</si>
  <si>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</si>
  <si>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</si>
  <si>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</si>
  <si>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</si>
  <si>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</si>
  <si>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</si>
  <si>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</si>
  <si>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</si>
  <si>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</si>
  <si>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</si>
  <si>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</si>
  <si>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</si>
  <si>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</si>
  <si>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</si>
  <si>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</si>
  <si>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</si>
  <si>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</si>
  <si>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</si>
  <si>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</si>
  <si>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</si>
  <si>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</si>
  <si>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</si>
  <si>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</si>
  <si>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</si>
  <si>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</si>
  <si>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</si>
  <si>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</si>
  <si>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</si>
  <si>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</si>
  <si>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</si>
  <si>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</si>
  <si>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</si>
  <si>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</si>
  <si>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</si>
  <si>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</si>
  <si>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</si>
  <si>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</si>
  <si>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</si>
  <si>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</si>
  <si>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</si>
  <si>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</si>
  <si>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</si>
  <si>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</si>
  <si>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</si>
  <si>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</si>
  <si>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</si>
  <si>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</si>
  <si>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</si>
  <si>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</si>
  <si>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</si>
  <si>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</si>
  <si>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</si>
  <si>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</si>
  <si>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</si>
  <si>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</si>
  <si>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</si>
  <si>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</si>
  <si>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</si>
  <si>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</si>
  <si>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</si>
  <si>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</si>
  <si>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</si>
  <si>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</si>
  <si>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</si>
  <si>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</si>
  <si>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</si>
  <si>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</si>
  <si>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</si>
  <si>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</si>
  <si>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</si>
  <si>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</si>
  <si>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</si>
  <si>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</si>
  <si>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</si>
  <si>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</si>
  <si>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</si>
  <si>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</si>
  <si>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</si>
  <si>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</si>
  <si>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</si>
  <si>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</si>
  <si>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</si>
  <si>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</si>
  <si>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</si>
  <si>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</si>
  <si>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</si>
  <si>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</si>
  <si>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</si>
  <si>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</si>
  <si>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</si>
  <si>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</si>
  <si>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</si>
  <si>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</si>
  <si>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</si>
  <si>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</si>
  <si>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</si>
  <si>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</si>
  <si>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</si>
  <si>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</si>
  <si>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</si>
  <si>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</si>
  <si>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</si>
  <si>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</si>
  <si>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</si>
  <si>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</si>
  <si>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</si>
  <si>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</si>
  <si>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</si>
  <si>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</si>
  <si>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</si>
  <si>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</si>
  <si>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</si>
  <si>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</si>
  <si>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</si>
  <si>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</si>
  <si>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</si>
  <si>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</si>
  <si>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</si>
  <si>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</si>
  <si>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</si>
  <si>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</si>
  <si>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</si>
  <si>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</si>
  <si>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</si>
  <si>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</si>
  <si>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</si>
  <si>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</si>
  <si>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</si>
  <si>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</si>
  <si>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</si>
  <si>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</si>
  <si>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</si>
  <si>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</si>
  <si>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</si>
  <si>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</si>
  <si>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</si>
  <si>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</si>
  <si>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</si>
  <si>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</si>
  <si>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</si>
  <si>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</si>
  <si>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</si>
  <si>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</si>
  <si>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</si>
  <si>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</si>
  <si>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</si>
  <si>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</si>
  <si>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</si>
  <si>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</si>
  <si>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</si>
  <si>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</si>
  <si>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</si>
  <si>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</si>
  <si>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</si>
  <si>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</si>
  <si>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</si>
  <si>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</si>
  <si>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</si>
  <si>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</si>
  <si>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</si>
  <si>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</si>
  <si>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</si>
  <si>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</si>
  <si>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</si>
  <si>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</si>
  <si>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</si>
  <si>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</si>
  <si>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</si>
  <si>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</si>
  <si>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</si>
  <si>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</si>
  <si>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</si>
  <si>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</si>
  <si>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</si>
  <si>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</si>
  <si>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</si>
  <si>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</si>
  <si>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</si>
  <si>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</si>
  <si>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</si>
  <si>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</si>
  <si>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</si>
  <si>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</si>
  <si>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</si>
  <si>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</si>
  <si>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</si>
  <si>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</si>
  <si>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</si>
  <si>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</si>
  <si>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</si>
  <si>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</si>
  <si>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</si>
  <si>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</si>
  <si>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</si>
  <si>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</si>
  <si>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</si>
  <si>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</si>
  <si>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</si>
  <si>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</si>
  <si>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</si>
  <si>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</si>
  <si>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</si>
  <si>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</si>
  <si>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</si>
  <si>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</si>
  <si>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</si>
  <si>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</si>
  <si>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</si>
  <si>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</si>
  <si>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</si>
  <si>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</si>
  <si>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</si>
  <si>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</si>
  <si>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</si>
  <si>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</si>
  <si>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</si>
  <si>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</si>
  <si>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</si>
  <si>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</si>
  <si>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</si>
  <si>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</si>
  <si>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</si>
  <si>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</si>
  <si>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</si>
  <si>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</si>
  <si>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</si>
  <si>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</si>
  <si>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</si>
  <si>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</si>
  <si>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</si>
  <si>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</si>
  <si>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</si>
  <si>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</si>
  <si>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</si>
  <si>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</si>
  <si>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</si>
  <si>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</si>
  <si>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</si>
  <si>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</si>
  <si>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</si>
  <si>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</si>
  <si>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</si>
  <si>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</si>
  <si>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</si>
  <si>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</si>
  <si>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</si>
  <si>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</si>
  <si>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</si>
  <si>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</si>
  <si>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</si>
  <si>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</si>
  <si>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</si>
  <si>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</si>
  <si>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</si>
  <si>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</si>
  <si>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</si>
  <si>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</si>
  <si>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</si>
  <si>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</si>
  <si>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</si>
  <si>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</si>
  <si>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</si>
  <si>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</si>
  <si>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</si>
  <si>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</si>
  <si>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</si>
  <si>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</si>
  <si>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</si>
  <si>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</si>
  <si>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</si>
  <si>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</si>
  <si>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</si>
  <si>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</si>
  <si>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</si>
  <si>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</si>
  <si>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</si>
  <si>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</si>
  <si>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</si>
  <si>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</si>
  <si>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</si>
  <si>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</si>
  <si>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</si>
  <si>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</si>
  <si>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</si>
  <si>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</si>
  <si>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</si>
  <si>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</si>
  <si>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</si>
  <si>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</si>
  <si>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</si>
  <si>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</si>
  <si>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</si>
  <si>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</si>
  <si>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</si>
  <si>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</si>
  <si>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</si>
  <si>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</si>
  <si>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</si>
  <si>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</si>
  <si>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</si>
  <si>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</si>
  <si>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</si>
  <si>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</si>
  <si>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</si>
  <si>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</si>
  <si>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</si>
  <si>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</si>
  <si>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</si>
  <si>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</si>
  <si>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</si>
  <si>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</si>
  <si>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</si>
  <si>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</si>
  <si>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</si>
  <si>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</si>
  <si>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</si>
  <si>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</si>
  <si>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</si>
  <si>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</si>
  <si>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</si>
  <si>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</si>
  <si>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</si>
  <si>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</si>
  <si>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</si>
  <si>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</si>
  <si>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</si>
  <si>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</si>
  <si>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</si>
  <si>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</si>
  <si>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</si>
  <si>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</si>
  <si>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</si>
  <si>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</si>
  <si>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</si>
  <si>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</si>
  <si>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</si>
  <si>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</si>
  <si>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</si>
  <si>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</si>
  <si>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</si>
  <si>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</si>
  <si>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</si>
  <si>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</si>
  <si>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</si>
  <si>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</si>
  <si>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</si>
  <si>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</si>
  <si>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</si>
  <si>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</si>
  <si>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</si>
  <si>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</si>
  <si>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</si>
  <si>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</si>
  <si>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</si>
  <si>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</si>
  <si>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</si>
  <si>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</si>
  <si>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</si>
  <si>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</si>
  <si>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</si>
  <si>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</si>
  <si>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</si>
  <si>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</si>
  <si>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</si>
  <si>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</si>
  <si>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</si>
  <si>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</si>
  <si>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</si>
  <si>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</si>
  <si>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</si>
  <si>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</si>
  <si>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</si>
  <si>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</si>
  <si>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</si>
  <si>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</si>
  <si>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</si>
  <si>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</si>
  <si>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</si>
  <si>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</si>
  <si>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</si>
  <si>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</si>
  <si>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</si>
  <si>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</si>
  <si>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</si>
  <si>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</si>
  <si>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</si>
  <si>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</si>
  <si>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</si>
  <si>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</si>
  <si>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</si>
  <si>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</si>
  <si>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</si>
  <si>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</si>
  <si>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</si>
  <si>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</si>
  <si>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</si>
  <si>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</si>
  <si>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</si>
  <si>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</si>
  <si>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</si>
  <si>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</si>
  <si>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</si>
  <si>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</si>
  <si>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</si>
  <si>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</si>
  <si>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</si>
  <si>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</si>
  <si>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</si>
  <si>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</si>
  <si>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</si>
  <si>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</si>
  <si>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</si>
  <si>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</si>
  <si>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</si>
  <si>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</si>
  <si>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</si>
  <si>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</si>
  <si>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</si>
  <si>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</si>
  <si>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</si>
  <si>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</si>
  <si>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</si>
  <si>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</si>
  <si>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</si>
  <si>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</si>
  <si>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</si>
  <si>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</si>
  <si>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</si>
  <si>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</si>
  <si>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</si>
  <si>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</si>
  <si>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</si>
  <si>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</si>
  <si>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</si>
  <si>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</si>
  <si>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</si>
  <si>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</si>
  <si>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</si>
  <si>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</si>
  <si>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</si>
  <si>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</si>
  <si>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</si>
  <si>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</si>
  <si>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</si>
  <si>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</si>
  <si>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</si>
  <si>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</si>
  <si>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</si>
  <si>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</si>
  <si>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</si>
  <si>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</si>
  <si>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</si>
  <si>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</si>
  <si>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</si>
  <si>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</si>
  <si>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</si>
  <si>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</si>
  <si>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</si>
  <si>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</si>
  <si>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</si>
  <si>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</si>
  <si>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</si>
  <si>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</si>
  <si>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</si>
  <si>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</si>
  <si>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</si>
  <si>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</si>
  <si>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</si>
  <si>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</si>
  <si>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</si>
  <si>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</si>
  <si>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</si>
  <si>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</si>
  <si>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</si>
  <si>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</si>
  <si>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</si>
  <si>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</si>
  <si>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</si>
  <si>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</si>
  <si>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</si>
  <si>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</si>
  <si>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</si>
  <si>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</si>
  <si>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</si>
  <si>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</si>
  <si>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</si>
  <si>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</si>
  <si>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</si>
  <si>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</si>
  <si>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</si>
  <si>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</si>
  <si>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</si>
  <si>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</si>
  <si>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</si>
  <si>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</si>
  <si>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</si>
  <si>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</si>
  <si>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</si>
  <si>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</si>
  <si>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</si>
  <si>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</si>
  <si>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</si>
  <si>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</si>
  <si>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</si>
  <si>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</si>
  <si>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</si>
  <si>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</si>
  <si>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</si>
  <si>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</si>
  <si>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</si>
  <si>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</si>
  <si>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</si>
  <si>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</si>
  <si>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</si>
  <si>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</si>
  <si>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</si>
  <si>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</si>
  <si>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</si>
  <si>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</si>
  <si>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</si>
  <si>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</si>
  <si>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</si>
  <si>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</si>
  <si>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</si>
  <si>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</si>
  <si>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</si>
  <si>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</si>
  <si>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</si>
  <si>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</si>
  <si>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</si>
  <si>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</si>
  <si>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</si>
  <si>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</si>
  <si>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</si>
  <si>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</si>
  <si>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</si>
  <si>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</si>
  <si>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</si>
  <si>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</si>
  <si>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</si>
  <si>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</si>
  <si>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</si>
  <si>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</si>
  <si>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</si>
  <si>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</si>
  <si>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</si>
  <si>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</si>
  <si>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</si>
  <si>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</si>
  <si>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</si>
  <si>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</si>
  <si>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</si>
  <si>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</si>
  <si>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</si>
  <si>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</si>
  <si>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</si>
  <si>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</si>
  <si>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</si>
  <si>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</si>
  <si>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</si>
  <si>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</si>
  <si>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</si>
  <si>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</si>
  <si>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</si>
  <si>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</si>
  <si>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</si>
  <si>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</si>
  <si>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</si>
  <si>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</si>
  <si>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</si>
  <si>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</si>
  <si>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</si>
  <si>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</si>
  <si>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</si>
  <si>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</si>
  <si>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</si>
  <si>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</si>
  <si>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</si>
  <si>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</si>
  <si>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</si>
  <si>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</si>
  <si>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</si>
  <si>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</si>
  <si>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</si>
  <si>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</si>
  <si>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</si>
  <si>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</si>
  <si>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</si>
  <si>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</si>
  <si>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</si>
  <si>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</si>
  <si>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</si>
  <si>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</si>
  <si>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</si>
  <si>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</si>
  <si>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</si>
  <si>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</si>
  <si>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</si>
  <si>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</si>
  <si>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</si>
  <si>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</si>
  <si>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</si>
  <si>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</si>
  <si>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</si>
  <si>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</si>
  <si>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</si>
  <si>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</si>
  <si>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</si>
  <si>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</si>
  <si>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</si>
  <si>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</si>
  <si>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</si>
  <si>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</si>
  <si>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</si>
  <si>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</si>
  <si>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</si>
  <si>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</si>
  <si>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</si>
  <si>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</si>
  <si>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</si>
  <si>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</si>
  <si>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</si>
  <si>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</si>
  <si>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</si>
  <si>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</si>
  <si>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</si>
  <si>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</si>
  <si>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</si>
  <si>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</si>
  <si>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</si>
  <si>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</si>
  <si>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</si>
  <si>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</si>
  <si>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</si>
  <si>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</si>
  <si>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</si>
  <si>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</si>
  <si>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</si>
  <si>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</si>
  <si>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</si>
  <si>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</si>
  <si>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</si>
  <si>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</si>
  <si>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</si>
  <si>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</si>
  <si>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</si>
  <si>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</si>
  <si>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</si>
  <si>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</si>
  <si>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</si>
  <si>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</si>
  <si>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</si>
  <si>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</si>
  <si>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</si>
  <si>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</si>
  <si>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</si>
  <si>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</si>
  <si>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</si>
  <si>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</si>
  <si>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</si>
  <si>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</si>
  <si>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</si>
  <si>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</si>
  <si>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</si>
  <si>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</si>
  <si>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</si>
  <si>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</si>
  <si>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</si>
  <si>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</si>
  <si>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</si>
  <si>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</si>
  <si>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</si>
  <si>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</si>
  <si>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</si>
  <si>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</si>
  <si>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</si>
  <si>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</si>
  <si>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</si>
  <si>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</si>
  <si>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</si>
  <si>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</si>
  <si>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</si>
  <si>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</si>
  <si>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</si>
  <si>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</si>
  <si>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</si>
  <si>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</si>
  <si>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</si>
  <si>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</si>
  <si>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</si>
  <si>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</si>
  <si>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</si>
  <si>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</si>
  <si>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</si>
  <si>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</si>
  <si>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</si>
  <si>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</si>
  <si>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</si>
  <si>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</si>
  <si>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</si>
  <si>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</si>
  <si>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</si>
  <si>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</si>
  <si>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</si>
  <si>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</si>
  <si>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</si>
  <si>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</si>
  <si>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</si>
  <si>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</si>
  <si>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</si>
  <si>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</si>
  <si>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</si>
  <si>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</si>
  <si>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</si>
  <si>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</si>
  <si>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</si>
  <si>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</si>
  <si>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</si>
  <si>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</si>
  <si>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</si>
  <si>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</si>
  <si>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</si>
  <si>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</si>
  <si>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</si>
  <si>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</si>
  <si>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</si>
  <si>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</si>
  <si>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</si>
  <si>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</si>
  <si>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</si>
  <si>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</si>
  <si>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</si>
  <si>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</si>
  <si>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</si>
  <si>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</si>
  <si>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</si>
  <si>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</si>
  <si>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</si>
  <si>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</si>
  <si>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</si>
  <si>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</si>
  <si>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</si>
  <si>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</si>
  <si>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</si>
  <si>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</si>
  <si>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</si>
  <si>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</si>
  <si>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</si>
  <si>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</si>
  <si>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</si>
  <si>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</si>
  <si>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</si>
  <si>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</si>
  <si>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</si>
  <si>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</si>
  <si>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</si>
  <si>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</si>
  <si>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</si>
  <si>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</si>
  <si>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</si>
  <si>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</si>
  <si>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</si>
  <si>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</si>
  <si>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</si>
  <si>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</si>
  <si>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</si>
  <si>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</si>
  <si>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</si>
  <si>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</si>
  <si>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</si>
  <si>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</si>
  <si>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</si>
  <si>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</si>
  <si>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</si>
  <si>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</si>
  <si>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</si>
  <si>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</si>
  <si>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</si>
  <si>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</si>
  <si>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</si>
  <si>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</si>
  <si>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</si>
  <si>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</si>
  <si>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</si>
  <si>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</si>
  <si>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</si>
  <si>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</si>
  <si>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</si>
  <si>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</si>
  <si>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</si>
  <si>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</si>
  <si>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</si>
  <si>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</si>
  <si>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</si>
  <si>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</si>
  <si>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</si>
  <si>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</si>
  <si>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</si>
  <si>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</si>
  <si>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</si>
  <si>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</si>
  <si>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</si>
  <si>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</si>
  <si>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</si>
  <si>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</si>
  <si>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</si>
  <si>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</si>
  <si>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</si>
  <si>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</si>
  <si>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</si>
  <si>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</si>
  <si>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</si>
  <si>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</si>
  <si>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</si>
  <si>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</si>
  <si>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</si>
  <si>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</si>
  <si>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</si>
  <si>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</si>
  <si>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</si>
  <si>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</si>
  <si>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</si>
  <si>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</si>
  <si>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</si>
  <si>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</si>
  <si>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</si>
  <si>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</si>
  <si>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</si>
  <si>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</si>
  <si>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</si>
  <si>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</si>
  <si>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</si>
  <si>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</si>
  <si>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</si>
  <si>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</si>
  <si>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</si>
  <si>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</si>
  <si>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</si>
  <si>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</si>
  <si>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</si>
  <si>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</si>
  <si>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</si>
  <si>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</si>
  <si>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</si>
  <si>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</si>
  <si>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</si>
  <si>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</si>
  <si>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</si>
  <si>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</si>
  <si>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</si>
  <si>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</si>
  <si>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</si>
  <si>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</si>
  <si>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</si>
  <si>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</si>
  <si>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</si>
  <si>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</si>
  <si>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</si>
  <si>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</si>
  <si>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</si>
  <si>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</si>
  <si>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</si>
  <si>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</si>
  <si>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</si>
  <si>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</si>
  <si>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</si>
  <si>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</si>
  <si>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</si>
  <si>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</si>
  <si>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</si>
  <si>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</si>
  <si>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</si>
  <si>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</si>
  <si>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</si>
  <si>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</si>
  <si>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</si>
  <si>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</si>
  <si>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</si>
  <si>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</si>
  <si>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</si>
  <si>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</si>
  <si>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</si>
  <si>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</si>
  <si>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</si>
  <si>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</si>
  <si>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</si>
  <si>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</si>
  <si>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</si>
  <si>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</si>
  <si>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</si>
  <si>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</si>
  <si>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</si>
  <si>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</si>
  <si>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</si>
  <si>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</si>
  <si>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</si>
  <si>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</si>
  <si>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</si>
  <si>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</si>
  <si>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</si>
  <si>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</si>
  <si>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</si>
  <si>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</si>
  <si>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</si>
  <si>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</si>
  <si>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</si>
  <si>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</si>
  <si>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</si>
  <si>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</si>
  <si>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</si>
  <si>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</si>
  <si>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</si>
  <si>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</si>
  <si>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</si>
  <si>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</si>
  <si>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</si>
  <si>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</si>
  <si>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</si>
  <si>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</si>
  <si>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</si>
  <si>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</si>
  <si>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</si>
  <si>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</si>
  <si>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</si>
  <si>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</si>
  <si>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</si>
  <si>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</si>
  <si>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</si>
  <si>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</si>
  <si>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</si>
  <si>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</si>
  <si>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</si>
  <si>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</si>
  <si>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</si>
  <si>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</si>
  <si>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</si>
  <si>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</si>
  <si>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</si>
  <si>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</si>
  <si>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</si>
  <si>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</si>
  <si>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</si>
  <si>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</si>
  <si>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</si>
  <si>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</si>
  <si>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</si>
  <si>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</si>
  <si>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</si>
  <si>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</si>
  <si>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</si>
  <si>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</si>
  <si>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</si>
  <si>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</si>
  <si>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</si>
  <si>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</si>
  <si>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</si>
  <si>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</si>
  <si>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</si>
  <si>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</si>
  <si>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</si>
  <si>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</si>
  <si>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</si>
  <si>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</si>
  <si>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</si>
  <si>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</si>
  <si>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</si>
  <si>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</si>
  <si>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</si>
  <si>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</si>
  <si>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</si>
  <si>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</si>
  <si>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</si>
  <si>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</si>
  <si>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</si>
  <si>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</si>
  <si>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</si>
  <si>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</si>
  <si>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</si>
  <si>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</si>
  <si>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</si>
  <si>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</si>
  <si>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</si>
  <si>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</si>
  <si>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</si>
  <si>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</si>
  <si>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</si>
  <si>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</si>
  <si>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</si>
  <si>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</si>
  <si>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</si>
  <si>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</si>
  <si>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</si>
  <si>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</si>
  <si>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</si>
  <si>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</si>
  <si>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</si>
  <si>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</si>
  <si>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</si>
  <si>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</si>
  <si>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</si>
  <si>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</si>
  <si>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</si>
  <si>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</si>
  <si>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</si>
  <si>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</si>
  <si>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</si>
  <si>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</si>
  <si>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</si>
  <si>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</si>
  <si>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</si>
  <si>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</si>
  <si>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</si>
  <si>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</si>
  <si>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</si>
  <si>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</si>
  <si>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</si>
  <si>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</si>
  <si>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</si>
  <si>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</si>
  <si>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</si>
  <si>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</si>
  <si>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</si>
  <si>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</si>
  <si>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</si>
  <si>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</si>
  <si>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</si>
  <si>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</si>
  <si>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</si>
  <si>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</si>
  <si>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</si>
  <si>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</si>
  <si>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</si>
  <si>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</si>
  <si>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</si>
  <si>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</si>
  <si>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</si>
  <si>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</si>
  <si>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</si>
  <si>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</si>
  <si>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</si>
  <si>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</si>
  <si>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</si>
  <si>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</si>
  <si>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</si>
  <si>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</si>
  <si>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</si>
  <si>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</si>
  <si>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</si>
  <si>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</si>
  <si>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</si>
  <si>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</si>
  <si>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</si>
  <si>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</si>
  <si>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</si>
  <si>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</si>
  <si>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</si>
  <si>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</si>
  <si>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</si>
  <si>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</si>
  <si>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</si>
  <si>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</si>
  <si>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</si>
  <si>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</si>
  <si>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</si>
  <si>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</si>
  <si>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</si>
  <si>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</si>
  <si>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</si>
  <si>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</si>
  <si>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</si>
  <si>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</si>
  <si>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</si>
  <si>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</si>
  <si>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</si>
  <si>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</si>
  <si>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</si>
  <si>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</si>
  <si>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</si>
  <si>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</si>
  <si>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</si>
  <si>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</si>
  <si>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</si>
  <si>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</si>
  <si>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</si>
  <si>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</si>
  <si>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</si>
  <si>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</si>
  <si>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</si>
  <si>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</si>
  <si>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</si>
  <si>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</si>
  <si>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</si>
  <si>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</si>
  <si>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</si>
  <si>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</si>
  <si>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</si>
  <si>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</si>
  <si>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</si>
  <si>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</si>
  <si>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</si>
  <si>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</si>
  <si>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</si>
  <si>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</si>
  <si>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</si>
  <si>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</si>
  <si>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</si>
  <si>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</si>
  <si>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</si>
  <si>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</si>
  <si>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</si>
  <si>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</si>
  <si>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</si>
  <si>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</si>
  <si>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</si>
  <si>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</si>
  <si>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</si>
  <si>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</si>
  <si>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</si>
  <si>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</si>
  <si>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</si>
  <si>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</si>
  <si>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</si>
  <si>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</si>
  <si>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</si>
  <si>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</si>
  <si>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</si>
  <si>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</si>
  <si>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</si>
  <si>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</si>
  <si>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</si>
  <si>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</si>
  <si>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</si>
  <si>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</si>
  <si>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</si>
  <si>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</si>
  <si>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</si>
  <si>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</si>
  <si>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</si>
  <si>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</si>
  <si>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</si>
  <si>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</si>
  <si>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</si>
  <si>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</si>
  <si>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</si>
  <si>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</si>
  <si>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</si>
  <si>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</si>
  <si>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</si>
  <si>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</si>
  <si>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</si>
  <si>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</si>
  <si>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</si>
  <si>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</si>
  <si>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</si>
  <si>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</si>
  <si>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</si>
  <si>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</si>
  <si>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</si>
  <si>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</si>
  <si>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</si>
  <si>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</si>
  <si>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</si>
  <si>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</si>
  <si>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</si>
  <si>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</si>
  <si>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</si>
  <si>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</si>
  <si>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</si>
  <si>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</si>
  <si>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</si>
  <si>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</si>
  <si>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</si>
  <si>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</si>
  <si>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</si>
  <si>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</si>
  <si>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</si>
  <si>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</si>
  <si>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</si>
  <si>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</si>
  <si>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</si>
  <si>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</si>
  <si>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</si>
  <si>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</si>
  <si>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</si>
  <si>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</si>
  <si>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</si>
  <si>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</si>
  <si>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</si>
  <si>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</si>
  <si>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</si>
  <si>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</si>
  <si>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</si>
  <si>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</si>
  <si>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</si>
  <si>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</si>
  <si>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</si>
  <si>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</si>
  <si>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</si>
  <si>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</si>
  <si>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</si>
  <si>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</si>
  <si>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</si>
  <si>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</si>
  <si>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</si>
  <si>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</si>
  <si>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</si>
  <si>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</si>
  <si>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</si>
  <si>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</si>
  <si>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</si>
  <si>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</si>
  <si>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</si>
  <si>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</si>
  <si>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</si>
  <si>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</si>
  <si>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</si>
  <si>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</si>
  <si>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</si>
  <si>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</si>
  <si>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</si>
  <si>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</si>
  <si>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</si>
  <si>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</si>
  <si>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</si>
  <si>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</si>
  <si>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</si>
  <si>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</si>
  <si>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</si>
  <si>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</si>
  <si>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</si>
  <si>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</si>
  <si>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</si>
  <si>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</si>
  <si>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</si>
  <si>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</si>
  <si>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</si>
  <si>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</si>
  <si>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</si>
  <si>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</si>
  <si>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</si>
  <si>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</si>
  <si>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</si>
  <si>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</si>
  <si>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</si>
  <si>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</si>
  <si>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</si>
  <si>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</si>
  <si>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</si>
  <si>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</si>
  <si>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</si>
  <si>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</si>
  <si>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</si>
  <si>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</si>
  <si>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</si>
  <si>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</si>
  <si>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</si>
  <si>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</si>
  <si>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</si>
  <si>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</si>
  <si>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</si>
  <si>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</si>
  <si>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</si>
  <si>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</si>
  <si>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</si>
  <si>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</si>
  <si>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</si>
  <si>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</si>
  <si>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</si>
  <si>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</si>
  <si>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</si>
  <si>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</si>
  <si>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</si>
  <si>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</si>
  <si>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</si>
  <si>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</si>
  <si>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</si>
  <si>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</si>
  <si>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</si>
  <si>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</si>
  <si>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</si>
  <si>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</si>
  <si>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</si>
  <si>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</si>
  <si>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</si>
  <si>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</si>
  <si>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</si>
  <si>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</si>
  <si>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</si>
  <si>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</si>
  <si>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</si>
  <si>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</si>
  <si>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</si>
  <si>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</si>
  <si>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</si>
  <si>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</si>
  <si>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</si>
  <si>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</si>
  <si>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</si>
  <si>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</si>
  <si>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</si>
  <si>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</si>
  <si>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</si>
  <si>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</si>
  <si>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</si>
  <si>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</si>
  <si>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</si>
  <si>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</si>
  <si>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</si>
  <si>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</si>
  <si>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</si>
  <si>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</si>
  <si>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</si>
  <si>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</si>
  <si>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</si>
  <si>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</si>
  <si>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</si>
  <si>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</si>
  <si>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</si>
  <si>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</si>
  <si>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</si>
  <si>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</si>
  <si>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</si>
  <si>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</si>
  <si>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</si>
  <si>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</si>
  <si>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</si>
  <si>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</si>
  <si>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</si>
  <si>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</si>
  <si>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</si>
  <si>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</si>
  <si>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</si>
  <si>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</si>
  <si>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</si>
  <si>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</si>
  <si>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</si>
  <si>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</si>
  <si>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</si>
  <si>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</si>
  <si>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</si>
  <si>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</si>
  <si>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</si>
  <si>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</si>
  <si>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</si>
  <si>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</si>
  <si>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</si>
  <si>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</si>
  <si>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</si>
  <si>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</si>
  <si>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</si>
  <si>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</si>
  <si>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</si>
  <si>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</si>
  <si>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</si>
  <si>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</si>
  <si>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</si>
  <si>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</si>
  <si>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</si>
  <si>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</si>
  <si>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</si>
  <si>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</si>
  <si>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</si>
  <si>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</si>
  <si>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</si>
  <si>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</si>
  <si>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</si>
  <si>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</si>
  <si>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</si>
  <si>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</si>
  <si>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</si>
  <si>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</si>
  <si>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</si>
  <si>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</si>
  <si>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</si>
  <si>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</si>
  <si>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</si>
  <si>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</si>
  <si>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</si>
  <si>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</si>
  <si>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</si>
  <si>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</si>
  <si>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</si>
  <si>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</si>
  <si>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</si>
  <si>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</si>
  <si>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</si>
  <si>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</si>
  <si>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</si>
  <si>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</si>
  <si>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</si>
  <si>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</si>
  <si>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</si>
  <si>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</si>
  <si>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</si>
  <si>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</si>
  <si>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</si>
  <si>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</si>
  <si>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</si>
  <si>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</si>
  <si>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</si>
  <si>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</si>
  <si>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</si>
  <si>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</si>
  <si>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</si>
  <si>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</si>
  <si>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</si>
  <si>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</si>
  <si>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</si>
  <si>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</si>
  <si>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</si>
  <si>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</si>
  <si>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</si>
  <si>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</si>
  <si>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</si>
  <si>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</si>
  <si>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</si>
  <si>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</si>
  <si>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</si>
  <si>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</si>
  <si>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</si>
  <si>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</si>
  <si>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</si>
  <si>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</si>
  <si>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</si>
  <si>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</si>
  <si>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</si>
  <si>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</si>
  <si>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</si>
  <si>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</si>
  <si>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</si>
  <si>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</si>
  <si>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</si>
  <si>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</si>
  <si>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</si>
  <si>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</si>
  <si>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</si>
  <si>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</si>
  <si>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</si>
  <si>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</si>
  <si>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</si>
  <si>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</si>
  <si>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</si>
  <si>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</si>
  <si>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</si>
  <si>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</si>
  <si>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</si>
  <si>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</si>
  <si>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</si>
  <si>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</si>
  <si>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</si>
  <si>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</si>
  <si>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</si>
  <si>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</si>
  <si>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</si>
  <si>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</si>
  <si>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</si>
  <si>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</si>
  <si>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</si>
  <si>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</si>
  <si>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</si>
  <si>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</si>
  <si>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</si>
  <si>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</si>
  <si>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</si>
  <si>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</si>
  <si>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</si>
  <si>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</si>
  <si>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</si>
  <si>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</si>
  <si>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</si>
  <si>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</si>
  <si>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</si>
  <si>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</si>
  <si>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</si>
  <si>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</si>
  <si>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</si>
  <si>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</si>
  <si>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</si>
  <si>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</si>
  <si>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</si>
  <si>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</si>
  <si>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</si>
  <si>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</si>
  <si>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</si>
  <si>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</si>
  <si>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</si>
  <si>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</si>
  <si>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</si>
  <si>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</si>
  <si>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</si>
  <si>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</si>
  <si>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</si>
  <si>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</si>
  <si>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</si>
  <si>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</si>
  <si>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</si>
  <si>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</si>
  <si>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</si>
  <si>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</si>
  <si>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</si>
  <si>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</si>
  <si>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</si>
  <si>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</si>
  <si>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</si>
  <si>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</si>
  <si>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</si>
  <si>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</si>
  <si>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</si>
  <si>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</si>
  <si>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</si>
  <si>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</si>
  <si>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</si>
  <si>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</si>
  <si>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</si>
  <si>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</si>
  <si>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</si>
  <si>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</si>
  <si>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</si>
  <si>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</si>
  <si>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</si>
  <si>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</si>
  <si>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</si>
  <si>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</si>
  <si>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</si>
  <si>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</si>
  <si>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</si>
  <si>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</si>
  <si>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</si>
  <si>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</si>
  <si>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</si>
  <si>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</si>
  <si>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</si>
  <si>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</si>
  <si>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</si>
  <si>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</si>
  <si>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</si>
  <si>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</si>
  <si>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</si>
  <si>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</si>
  <si>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</si>
  <si>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</si>
  <si>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</si>
  <si>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</si>
  <si>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</si>
  <si>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</si>
  <si>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</si>
  <si>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</si>
  <si>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</si>
  <si>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</si>
  <si>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</si>
  <si>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</si>
  <si>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</si>
  <si>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</si>
  <si>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</si>
  <si>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</si>
  <si>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</si>
  <si>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</si>
  <si>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</si>
  <si>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</si>
  <si>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</si>
  <si>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</si>
  <si>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</si>
  <si>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</si>
  <si>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</si>
  <si>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</si>
  <si>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</si>
  <si>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</si>
  <si>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</si>
  <si>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</si>
  <si>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</si>
  <si>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</si>
  <si>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</si>
  <si>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</si>
  <si>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</si>
  <si>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</si>
  <si>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</si>
  <si>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</si>
  <si>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</si>
  <si>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</si>
  <si>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</si>
  <si>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</si>
  <si>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</si>
  <si>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</si>
  <si>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</si>
  <si>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</si>
  <si>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</si>
  <si>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</si>
  <si>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</si>
  <si>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</si>
  <si>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</si>
  <si>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</si>
  <si>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</si>
  <si>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</si>
  <si>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</si>
  <si>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</si>
  <si>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</si>
  <si>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</si>
  <si>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</si>
  <si>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</si>
  <si>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</si>
  <si>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</si>
  <si>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</si>
  <si>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</si>
  <si>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</si>
  <si>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</si>
  <si>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</si>
  <si>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</si>
  <si>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</si>
  <si>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</si>
  <si>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</si>
  <si>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</si>
  <si>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</si>
  <si>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</si>
  <si>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</si>
  <si>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</si>
  <si>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</si>
  <si>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</si>
  <si>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</si>
  <si>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</si>
  <si>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</si>
  <si>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</si>
  <si>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</si>
  <si>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</si>
  <si>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</si>
  <si>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</si>
  <si>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</si>
  <si>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</si>
  <si>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</si>
  <si>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</si>
  <si>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</si>
  <si>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</si>
  <si>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</si>
  <si>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</si>
  <si>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</si>
  <si>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</si>
  <si>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</si>
  <si>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</si>
  <si>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</si>
  <si>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</si>
  <si>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</si>
  <si>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</si>
  <si>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</si>
  <si>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</si>
  <si>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</si>
  <si>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</si>
  <si>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</si>
  <si>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</si>
  <si>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</si>
  <si>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</si>
  <si>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</si>
  <si>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</si>
  <si>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</si>
  <si>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</si>
  <si>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</si>
  <si>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</si>
  <si>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</si>
  <si>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</si>
  <si>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</si>
  <si>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</si>
  <si>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</si>
  <si>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</si>
  <si>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</si>
  <si>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</si>
  <si>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</si>
  <si>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</si>
  <si>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</si>
  <si>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</si>
  <si>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</si>
  <si>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</si>
  <si>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</si>
  <si>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</si>
  <si>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</si>
  <si>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</si>
  <si>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</si>
  <si>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</si>
  <si>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</si>
  <si>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</si>
  <si>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</si>
  <si>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</si>
  <si>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</si>
  <si>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</si>
  <si>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</si>
  <si>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</si>
  <si>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</si>
  <si>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</si>
  <si>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</si>
  <si>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</si>
  <si>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</si>
  <si>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</si>
  <si>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</si>
  <si>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</si>
  <si>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</si>
  <si>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</si>
  <si>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</si>
  <si>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</si>
  <si>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</si>
  <si>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</si>
  <si>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</si>
  <si>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</si>
  <si>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</si>
  <si>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</si>
  <si>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</si>
  <si>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</si>
  <si>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</si>
  <si>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</si>
  <si>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</si>
  <si>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</si>
  <si>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</si>
  <si>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</si>
  <si>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</si>
  <si>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</si>
  <si>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</si>
  <si>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</si>
  <si>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</si>
  <si>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</si>
  <si>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</si>
  <si>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</si>
  <si>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</si>
  <si>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</si>
  <si>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</si>
  <si>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</si>
  <si>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</si>
  <si>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</si>
  <si>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</si>
  <si>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</si>
  <si>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</si>
  <si>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</si>
  <si>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</si>
  <si>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</si>
  <si>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</si>
  <si>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</si>
  <si>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</si>
  <si>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</si>
  <si>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</si>
  <si>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</si>
  <si>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</si>
  <si>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</si>
  <si>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</si>
  <si>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</si>
  <si>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</si>
  <si>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</si>
  <si>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</si>
  <si>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</si>
  <si>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</si>
  <si>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</si>
  <si>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</si>
  <si>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</si>
  <si>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</si>
  <si>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</si>
  <si>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</si>
  <si>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</si>
  <si>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</si>
  <si>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</si>
  <si>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</si>
  <si>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</si>
  <si>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</si>
  <si>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</si>
  <si>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</si>
  <si>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</si>
  <si>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</si>
  <si>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</si>
  <si>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</si>
  <si>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</si>
  <si>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</si>
  <si>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</si>
  <si>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</si>
  <si>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</si>
  <si>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</si>
  <si>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</si>
  <si>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</si>
  <si>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</si>
  <si>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</si>
  <si>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</si>
  <si>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</si>
  <si>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</si>
  <si>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</si>
  <si>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</si>
  <si>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</si>
  <si>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</si>
  <si>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</si>
  <si>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</si>
  <si>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</si>
  <si>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</si>
  <si>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</si>
  <si>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</si>
  <si>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</si>
  <si>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</si>
  <si>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</si>
  <si>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</si>
  <si>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</si>
  <si>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</si>
  <si>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</si>
  <si>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</si>
  <si>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</si>
  <si>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</si>
  <si>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</si>
  <si>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</si>
  <si>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</si>
  <si>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</si>
  <si>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</si>
  <si>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</si>
  <si>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</si>
  <si>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</si>
  <si>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</si>
  <si>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</si>
  <si>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</si>
  <si>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</si>
  <si>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</si>
  <si>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</si>
  <si>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</si>
  <si>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</si>
  <si>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</si>
  <si>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</si>
  <si>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</si>
  <si>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</si>
  <si>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</si>
  <si>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</si>
  <si>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</si>
  <si>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</si>
  <si>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</si>
  <si>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</si>
  <si>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</si>
  <si>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</si>
  <si>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</si>
  <si>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</si>
  <si>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</si>
  <si>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</si>
  <si>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</si>
  <si>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</si>
  <si>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</si>
  <si>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</si>
  <si>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</si>
  <si>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</si>
  <si>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</si>
  <si>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</si>
  <si>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</si>
  <si>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</si>
  <si>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</si>
  <si>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</si>
  <si>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</si>
  <si>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</si>
  <si>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</si>
  <si>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</si>
  <si>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</si>
  <si>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</si>
  <si>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</si>
  <si>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</si>
  <si>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</si>
  <si>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</si>
  <si>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</si>
  <si>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</si>
  <si>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</si>
  <si>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</si>
  <si>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</si>
  <si>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</si>
  <si>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</si>
  <si>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</si>
  <si>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</si>
  <si>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</si>
  <si>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</si>
  <si>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</si>
  <si>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</si>
  <si>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</si>
  <si>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</si>
  <si>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</si>
  <si>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</si>
  <si>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</si>
  <si>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</si>
  <si>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</si>
  <si>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</si>
  <si>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</si>
  <si>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</si>
  <si>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</si>
  <si>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</si>
  <si>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</si>
  <si>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</si>
  <si>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</si>
  <si>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</si>
  <si>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</si>
  <si>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</si>
  <si>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</si>
  <si>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</si>
  <si>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</si>
  <si>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</si>
  <si>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</si>
  <si>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</si>
  <si>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</si>
  <si>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</si>
  <si>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</si>
  <si>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</si>
  <si>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</si>
  <si>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</si>
  <si>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</si>
  <si>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</si>
  <si>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</si>
  <si>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</si>
  <si>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</si>
  <si>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</si>
  <si>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</si>
  <si>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</si>
  <si>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</si>
  <si>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</si>
  <si>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</si>
  <si>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</si>
  <si>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</si>
  <si>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</si>
  <si>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</si>
  <si>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</si>
  <si>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</si>
  <si>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</si>
  <si>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</si>
  <si>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</si>
  <si>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</si>
  <si>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</si>
  <si>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</si>
  <si>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</si>
  <si>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</si>
  <si>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</si>
  <si>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</si>
  <si>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</si>
  <si>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</si>
  <si>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</si>
  <si>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</si>
  <si>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</si>
  <si>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</si>
  <si>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</si>
  <si>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</si>
  <si>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</si>
  <si>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</si>
  <si>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</si>
  <si>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</si>
  <si>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</si>
  <si>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</si>
  <si>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</si>
  <si>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</si>
  <si>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</si>
  <si>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</si>
  <si>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</si>
  <si>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</si>
  <si>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</si>
  <si>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</si>
  <si>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</si>
  <si>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</si>
  <si>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</si>
  <si>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</si>
  <si>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</si>
  <si>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</si>
  <si>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</si>
  <si>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</si>
  <si>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</si>
  <si>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</si>
  <si>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</si>
  <si>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</si>
  <si>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</si>
  <si>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</si>
  <si>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</si>
  <si>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</si>
  <si>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</si>
  <si>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</si>
  <si>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</si>
  <si>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</si>
  <si>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</si>
  <si>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</si>
  <si>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</si>
  <si>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</si>
  <si>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</si>
  <si>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</si>
  <si>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</si>
  <si>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</si>
  <si>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</si>
  <si>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</si>
  <si>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</si>
  <si>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</si>
  <si>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</si>
  <si>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</si>
  <si>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</si>
  <si>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</si>
  <si>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</si>
  <si>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</si>
  <si>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</si>
  <si>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</si>
  <si>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</si>
  <si>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</si>
  <si>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</si>
  <si>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</si>
  <si>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</si>
  <si>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</si>
  <si>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</si>
  <si>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</si>
  <si>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</si>
  <si>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</si>
  <si>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</si>
  <si>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</si>
  <si>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</si>
  <si>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</si>
  <si>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</si>
  <si>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</si>
  <si>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</si>
  <si>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</si>
  <si>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</si>
  <si>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</si>
  <si>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</si>
  <si>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</si>
  <si>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</si>
  <si>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</si>
  <si>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</si>
  <si>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</si>
  <si>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</si>
  <si>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</si>
  <si>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</si>
  <si>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</si>
  <si>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</si>
  <si>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</si>
  <si>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</si>
  <si>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</si>
  <si>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</si>
  <si>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</si>
  <si>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</si>
  <si>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</si>
  <si>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</si>
  <si>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</si>
  <si>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</si>
  <si>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</si>
  <si>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</si>
  <si>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</si>
  <si>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</si>
  <si>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</si>
  <si>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</si>
  <si>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</si>
  <si>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</si>
  <si>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</si>
  <si>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</si>
  <si>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</si>
  <si>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</si>
  <si>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</si>
  <si>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</si>
  <si>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</si>
  <si>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</si>
  <si>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</si>
  <si>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</si>
  <si>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</si>
  <si>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</si>
  <si>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</si>
  <si>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</si>
  <si>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</si>
  <si>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</si>
  <si>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</si>
  <si>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</si>
  <si>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</si>
  <si>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</si>
  <si>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</si>
  <si>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</si>
  <si>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</si>
  <si>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</si>
  <si>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</si>
  <si>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</si>
  <si>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</si>
  <si>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</si>
  <si>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</si>
  <si>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</si>
  <si>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</si>
  <si>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</si>
  <si>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</si>
  <si>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</si>
  <si>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</si>
  <si>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</si>
  <si>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</si>
  <si>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</si>
  <si>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</si>
  <si>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</si>
  <si>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</si>
  <si>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</si>
  <si>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</si>
  <si>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</si>
  <si>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</si>
  <si>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</si>
  <si>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</si>
  <si>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</si>
  <si>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</si>
  <si>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</si>
  <si>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</si>
  <si>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</si>
  <si>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</si>
  <si>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</si>
  <si>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</si>
  <si>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</si>
  <si>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</si>
  <si>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</si>
  <si>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</si>
  <si>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</si>
  <si>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</si>
  <si>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</si>
  <si>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</si>
  <si>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</si>
  <si>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</si>
  <si>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</si>
  <si>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</si>
  <si>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</si>
  <si>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</si>
  <si>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</si>
  <si>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</si>
  <si>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</si>
  <si>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</si>
  <si>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</si>
  <si>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</si>
  <si>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</si>
  <si>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</si>
  <si>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</si>
  <si>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</si>
  <si>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</si>
  <si>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</si>
  <si>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</si>
  <si>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</si>
  <si>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</si>
  <si>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</si>
  <si>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</si>
  <si>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</si>
  <si>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</si>
  <si>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</si>
  <si>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</si>
  <si>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</si>
  <si>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</si>
  <si>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</si>
  <si>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</si>
  <si>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</si>
  <si>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</si>
  <si>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</si>
  <si>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</si>
  <si>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</si>
  <si>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</si>
  <si>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</si>
  <si>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</si>
  <si>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</si>
  <si>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</si>
  <si>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</si>
  <si>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</si>
  <si>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</si>
  <si>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</si>
  <si>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</si>
  <si>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</si>
  <si>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</si>
  <si>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</si>
  <si>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</si>
  <si>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</si>
  <si>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</si>
  <si>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</si>
  <si>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</si>
  <si>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</si>
  <si>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</si>
  <si>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</si>
  <si>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</si>
  <si>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</si>
  <si>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</si>
  <si>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</si>
  <si>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</si>
  <si>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</si>
  <si>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</si>
  <si>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</si>
  <si>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</si>
  <si>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</si>
  <si>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</si>
  <si>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</si>
  <si>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</si>
  <si>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</si>
  <si>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</si>
  <si>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</si>
  <si>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</si>
  <si>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</si>
  <si>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</si>
  <si>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</si>
  <si>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</si>
  <si>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</si>
  <si>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</si>
  <si>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</si>
  <si>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</si>
  <si>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</si>
  <si>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</si>
  <si>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</si>
  <si>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</si>
  <si>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</si>
  <si>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</si>
  <si>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</si>
  <si>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</si>
  <si>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</si>
  <si>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</si>
  <si>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</si>
  <si>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</si>
  <si>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</si>
  <si>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</si>
  <si>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</si>
  <si>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</si>
  <si>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</si>
  <si>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</si>
  <si>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</si>
  <si>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</si>
  <si>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</si>
  <si>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</si>
  <si>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</si>
  <si>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</si>
  <si>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</si>
  <si>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</si>
  <si>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</si>
  <si>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</si>
  <si>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</si>
  <si>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</si>
  <si>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</si>
  <si>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</si>
  <si>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</si>
  <si>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</si>
  <si>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</si>
  <si>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</si>
  <si>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</si>
  <si>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</si>
  <si>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</si>
  <si>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</si>
  <si>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</si>
  <si>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</si>
  <si>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</si>
  <si>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</si>
  <si>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</si>
  <si>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</si>
  <si>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</si>
  <si>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</si>
  <si>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</si>
  <si>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</si>
  <si>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</si>
  <si>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</si>
  <si>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</si>
  <si>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</si>
  <si>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</si>
  <si>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</si>
  <si>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</si>
  <si>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</si>
  <si>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</si>
  <si>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</si>
  <si>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</si>
  <si>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</si>
  <si>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</si>
  <si>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</si>
  <si>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</si>
  <si>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</si>
  <si>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</si>
  <si>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</si>
  <si>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</si>
  <si>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</si>
  <si>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</si>
  <si>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</si>
  <si>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</si>
  <si>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</si>
  <si>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</si>
  <si>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</si>
  <si>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</si>
  <si>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</si>
  <si>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</si>
  <si>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</si>
  <si>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</si>
  <si>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</si>
  <si>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</si>
  <si>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</si>
  <si>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</si>
  <si>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</si>
  <si>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</si>
  <si>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</si>
  <si>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</si>
  <si>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</si>
  <si>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</si>
  <si>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</si>
  <si>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</si>
  <si>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</si>
  <si>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</si>
  <si>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</si>
  <si>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</si>
  <si>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</si>
  <si>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</si>
  <si>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</si>
  <si>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</si>
  <si>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</si>
  <si>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</si>
  <si>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</si>
  <si>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</si>
  <si>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</si>
  <si>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</si>
  <si>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</si>
  <si>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</si>
  <si>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</si>
  <si>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</si>
  <si>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</si>
  <si>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</si>
  <si>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</si>
  <si>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</si>
  <si>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</si>
  <si>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</si>
  <si>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</si>
  <si>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</si>
  <si>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</si>
  <si>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</si>
  <si>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</si>
  <si>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</si>
  <si>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</si>
  <si>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</si>
  <si>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</si>
  <si>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</si>
  <si>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</si>
  <si>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</si>
  <si>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</si>
  <si>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</si>
  <si>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</si>
  <si>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</si>
  <si>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</si>
  <si>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</si>
  <si>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</si>
  <si>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</si>
  <si>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</si>
  <si>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</si>
  <si>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</si>
  <si>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</si>
  <si>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</si>
  <si>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</si>
  <si>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</si>
  <si>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</si>
  <si>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</si>
  <si>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</si>
  <si>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</si>
  <si>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</si>
  <si>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</si>
  <si>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</si>
  <si>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</si>
  <si>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</si>
  <si>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</si>
  <si>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</si>
  <si>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</si>
  <si>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</si>
  <si>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</si>
  <si>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</si>
  <si>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</si>
  <si>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</si>
  <si>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</si>
  <si>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</si>
  <si>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</si>
  <si>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</si>
  <si>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</si>
  <si>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</si>
  <si>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</si>
  <si>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</si>
  <si>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</si>
  <si>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</si>
  <si>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</si>
  <si>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</si>
  <si>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</si>
  <si>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</si>
  <si>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</si>
  <si>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</si>
  <si>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</si>
  <si>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</si>
  <si>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</si>
  <si>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</si>
  <si>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</si>
  <si>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</si>
  <si>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</si>
  <si>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</si>
  <si>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</si>
  <si>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</si>
  <si>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</si>
  <si>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</si>
  <si>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</si>
  <si>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</si>
  <si>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</si>
  <si>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</si>
  <si>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</si>
  <si>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</si>
  <si>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</si>
  <si>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</si>
  <si>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</si>
  <si>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</si>
  <si>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</si>
  <si>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</si>
  <si>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</si>
  <si>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</si>
  <si>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</si>
  <si>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</si>
  <si>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</si>
  <si>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</si>
  <si>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</si>
  <si>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</si>
  <si>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</si>
  <si>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</si>
  <si>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</si>
  <si>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</si>
  <si>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</si>
  <si>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</si>
  <si>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</si>
  <si>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</si>
  <si>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</si>
  <si>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</si>
  <si>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</si>
  <si>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</si>
  <si>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</si>
  <si>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</si>
  <si>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</si>
  <si>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</si>
  <si>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</si>
  <si>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</si>
  <si>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</si>
  <si>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</si>
  <si>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</si>
  <si>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</si>
  <si>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</si>
  <si>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</si>
  <si>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</si>
  <si>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</si>
  <si>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</si>
  <si>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</si>
  <si>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</si>
  <si>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</si>
  <si>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</si>
  <si>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</si>
  <si>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</si>
  <si>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</si>
  <si>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</si>
  <si>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</si>
  <si>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</si>
  <si>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</si>
  <si>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</si>
  <si>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</si>
  <si>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</si>
  <si>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</si>
  <si>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</si>
  <si>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</si>
  <si>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</si>
  <si>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</si>
  <si>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</si>
  <si>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</si>
  <si>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</si>
  <si>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</si>
  <si>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</si>
  <si>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</si>
  <si>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</si>
  <si>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</si>
  <si>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</si>
  <si>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</si>
  <si>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</si>
  <si>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</si>
  <si>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</si>
  <si>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</si>
  <si>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</si>
  <si>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</si>
  <si>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</si>
  <si>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</si>
  <si>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</si>
  <si>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</si>
  <si>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</si>
  <si>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</si>
  <si>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</si>
  <si>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</si>
  <si>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</si>
  <si>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</si>
  <si>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</si>
  <si>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</si>
  <si>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</si>
  <si>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</si>
  <si>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</si>
  <si>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</si>
  <si>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</si>
  <si>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</si>
  <si>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</si>
  <si>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</si>
  <si>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</si>
  <si>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</si>
  <si>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</si>
  <si>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</si>
  <si>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</si>
  <si>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</si>
  <si>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</si>
  <si>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</si>
  <si>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</si>
  <si>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</si>
  <si>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</si>
  <si>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</si>
  <si>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</si>
  <si>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</si>
  <si>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</si>
  <si>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</si>
  <si>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</si>
  <si>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</si>
  <si>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</si>
  <si>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</si>
  <si>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</si>
  <si>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</si>
  <si>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</si>
  <si>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</si>
  <si>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</si>
  <si>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</si>
  <si>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</si>
  <si>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</si>
  <si>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</si>
  <si>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</si>
  <si>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</si>
  <si>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</si>
  <si>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</si>
  <si>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</si>
  <si>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</si>
  <si>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</si>
  <si>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</si>
  <si>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</si>
  <si>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</si>
  <si>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</si>
  <si>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</si>
  <si>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</si>
  <si>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</si>
  <si>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</si>
  <si>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</si>
  <si>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</si>
  <si>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</si>
  <si>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</si>
  <si>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</si>
  <si>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</si>
  <si>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</si>
  <si>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</si>
  <si>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</si>
  <si>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</si>
  <si>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</si>
  <si>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</si>
  <si>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</si>
  <si>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</si>
  <si>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</si>
  <si>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</si>
  <si>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</si>
  <si>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</si>
  <si>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</si>
  <si>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</si>
  <si>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</si>
  <si>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</si>
  <si>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</si>
  <si>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</si>
  <si>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</si>
  <si>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</si>
  <si>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</si>
  <si>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</si>
  <si>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</si>
  <si>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</si>
  <si>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</si>
  <si>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</si>
  <si>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</si>
  <si>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</si>
  <si>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</si>
  <si>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</si>
  <si>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</si>
  <si>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</si>
  <si>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</si>
  <si>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</si>
  <si>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</si>
  <si>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</si>
  <si>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</si>
  <si>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</si>
  <si>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</si>
  <si>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</si>
  <si>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</si>
  <si>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</si>
  <si>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</si>
  <si>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</si>
  <si>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</si>
  <si>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</si>
  <si>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</si>
  <si>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</si>
  <si>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</si>
  <si>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</si>
  <si>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</si>
  <si>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</si>
  <si>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</si>
  <si>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</si>
  <si>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</si>
  <si>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</si>
  <si>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</si>
  <si>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</si>
  <si>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</si>
  <si>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</si>
  <si>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</si>
  <si>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</si>
  <si>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</si>
  <si>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</si>
  <si>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</si>
  <si>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</si>
  <si>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</si>
  <si>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</si>
  <si>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</si>
  <si>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</si>
  <si>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</si>
  <si>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</si>
  <si>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</si>
  <si>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</si>
  <si>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</si>
  <si>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</si>
  <si>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</si>
  <si>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</si>
  <si>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</si>
  <si>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</si>
  <si>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</si>
  <si>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</si>
  <si>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</si>
  <si>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</si>
  <si>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</si>
  <si>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</si>
  <si>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</si>
  <si>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</si>
  <si>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</si>
  <si>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</si>
  <si>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</si>
  <si>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</si>
  <si>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</si>
  <si>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</si>
  <si>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</si>
  <si>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</si>
  <si>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</si>
  <si>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</si>
  <si>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</si>
  <si>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</si>
  <si>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</si>
  <si>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</si>
  <si>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</si>
  <si>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</si>
  <si>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</si>
  <si>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</si>
  <si>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</si>
  <si>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</si>
  <si>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</si>
  <si>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</si>
  <si>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</si>
  <si>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</si>
  <si>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</si>
  <si>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</si>
  <si>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</si>
  <si>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</si>
  <si>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</si>
  <si>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</si>
  <si>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</si>
  <si>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</si>
  <si>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</si>
  <si>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</si>
  <si>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</si>
  <si>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</si>
  <si>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</si>
  <si>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</si>
  <si>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</si>
  <si>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</si>
  <si>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</si>
  <si>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</si>
  <si>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</si>
  <si>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</si>
  <si>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</si>
  <si>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</si>
  <si>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</si>
  <si>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</si>
  <si>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</si>
  <si>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</si>
  <si>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</si>
  <si>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</si>
  <si>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</si>
  <si>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</si>
  <si>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</si>
  <si>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</si>
  <si>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</si>
  <si>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</si>
  <si>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</si>
  <si>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</si>
  <si>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</si>
  <si>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</si>
  <si>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</si>
  <si>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</si>
  <si>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</si>
  <si>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</si>
  <si>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</si>
  <si>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</si>
  <si>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</si>
  <si>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</si>
  <si>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</si>
  <si>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</si>
  <si>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</si>
  <si>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</si>
  <si>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</si>
  <si>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</si>
  <si>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</si>
  <si>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</si>
  <si>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</si>
  <si>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</si>
  <si>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</si>
  <si>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</si>
  <si>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</si>
  <si>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</si>
  <si>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</si>
  <si>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</si>
  <si>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</si>
  <si>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</si>
  <si>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</si>
  <si>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</si>
  <si>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</si>
  <si>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</si>
  <si>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</si>
  <si>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</si>
  <si>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</si>
  <si>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</si>
  <si>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</si>
  <si>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</si>
  <si>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</si>
  <si>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</si>
  <si>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</si>
  <si>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</si>
  <si>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</si>
  <si>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</si>
  <si>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</si>
  <si>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</si>
  <si>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</si>
  <si>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</si>
  <si>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</si>
  <si>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</si>
  <si>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</si>
  <si>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</si>
  <si>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</si>
  <si>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</si>
  <si>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</si>
  <si>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</si>
  <si>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</si>
  <si>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</si>
  <si>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</si>
  <si>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</si>
  <si>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</si>
  <si>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</si>
  <si>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</si>
  <si>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</si>
  <si>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</si>
  <si>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</si>
  <si>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</si>
  <si>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</si>
  <si>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</si>
  <si>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</si>
  <si>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</si>
  <si>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</si>
  <si>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</si>
  <si>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</si>
  <si>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</si>
  <si>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</si>
  <si>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</si>
  <si>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</si>
  <si>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</si>
  <si>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</si>
  <si>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</si>
  <si>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</si>
  <si>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</si>
  <si>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</si>
  <si>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</si>
  <si>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</si>
  <si>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</si>
  <si>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</si>
  <si>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</si>
  <si>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</si>
  <si>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</si>
  <si>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</si>
  <si>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</si>
  <si>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</si>
  <si>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</si>
  <si>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</si>
  <si>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</si>
  <si>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</si>
  <si>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</si>
  <si>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</si>
  <si>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</si>
  <si>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</si>
  <si>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</si>
  <si>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</si>
  <si>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</si>
  <si>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</si>
  <si>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</si>
  <si>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</si>
  <si>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</si>
  <si>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</si>
  <si>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</si>
  <si>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</si>
  <si>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</si>
  <si>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</si>
  <si>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</si>
  <si>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</si>
  <si>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</si>
  <si>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</si>
  <si>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</si>
  <si>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</si>
  <si>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</si>
  <si>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</si>
  <si>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</si>
  <si>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</si>
  <si>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</si>
  <si>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</si>
  <si>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</si>
  <si>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</si>
  <si>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</si>
  <si>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</si>
  <si>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</si>
  <si>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</si>
  <si>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</si>
  <si>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</si>
  <si>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</si>
  <si>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</si>
  <si>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</si>
  <si>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</si>
  <si>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</si>
  <si>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</si>
  <si>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</si>
  <si>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</si>
  <si>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</si>
  <si>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</si>
  <si>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</si>
  <si>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</si>
  <si>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</si>
  <si>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</si>
  <si>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</si>
  <si>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</si>
  <si>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</si>
  <si>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</si>
  <si>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</si>
  <si>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</si>
  <si>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</si>
  <si>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</si>
  <si>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</si>
  <si>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</si>
  <si>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</si>
  <si>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</si>
  <si>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</si>
  <si>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</si>
  <si>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</si>
  <si>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</si>
  <si>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</si>
  <si>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</si>
  <si>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</si>
  <si>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</si>
  <si>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</si>
  <si>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</si>
  <si>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</si>
  <si>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</si>
  <si>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</si>
  <si>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</si>
  <si>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</si>
  <si>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</si>
  <si>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</si>
  <si>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</si>
  <si>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</si>
  <si>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</si>
  <si>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</si>
  <si>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</si>
  <si>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</si>
  <si>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</si>
  <si>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</si>
  <si>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</si>
  <si>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</si>
  <si>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</si>
  <si>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</si>
  <si>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</si>
  <si>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</si>
  <si>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</si>
  <si>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</si>
  <si>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</si>
  <si>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</si>
  <si>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</si>
  <si>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</si>
  <si>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</si>
  <si>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</si>
  <si>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</si>
  <si>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</si>
  <si>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</si>
  <si>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</si>
  <si>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</si>
  <si>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</si>
  <si>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</si>
  <si>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</si>
  <si>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</si>
  <si>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</si>
  <si>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</si>
  <si>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</si>
  <si>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</si>
  <si>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</si>
  <si>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</si>
  <si>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</si>
  <si>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</si>
  <si>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</si>
  <si>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</si>
  <si>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</si>
  <si>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</si>
  <si>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</si>
  <si>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</si>
  <si>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</si>
  <si>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</si>
  <si>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</si>
  <si>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</si>
  <si>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</si>
  <si>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</si>
  <si>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</si>
  <si>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</si>
  <si>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</si>
  <si>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</si>
  <si>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</si>
  <si>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</si>
  <si>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</si>
  <si>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</si>
  <si>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</si>
  <si>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</si>
  <si>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</si>
  <si>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</si>
  <si>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</si>
  <si>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</si>
  <si>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</si>
  <si>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</si>
  <si>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</si>
  <si>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</si>
  <si>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</si>
  <si>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</si>
  <si>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</si>
  <si>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</si>
  <si>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</si>
  <si>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</si>
  <si>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</si>
  <si>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</si>
  <si>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</si>
  <si>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</si>
  <si>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</si>
  <si>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</si>
  <si>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</si>
  <si>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</si>
  <si>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</si>
  <si>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</si>
  <si>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</si>
  <si>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</si>
  <si>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</si>
  <si>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</si>
  <si>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</si>
  <si>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</si>
  <si>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</si>
  <si>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</si>
  <si>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</si>
  <si>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</si>
  <si>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</si>
  <si>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</si>
  <si>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</si>
  <si>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</si>
  <si>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</si>
  <si>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</si>
  <si>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</si>
  <si>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</si>
  <si>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</si>
  <si>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</si>
  <si>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</si>
  <si>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</si>
  <si>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</si>
  <si>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</si>
  <si>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</si>
  <si>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</si>
  <si>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</si>
  <si>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</si>
  <si>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</si>
  <si>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</si>
  <si>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</si>
  <si>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</si>
  <si>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</si>
  <si>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</si>
  <si>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</si>
  <si>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</si>
  <si>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</si>
  <si>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</si>
  <si>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</si>
  <si>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</si>
  <si>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</si>
  <si>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</si>
  <si>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</si>
  <si>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</si>
  <si>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</si>
  <si>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</si>
  <si>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</si>
  <si>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</si>
  <si>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</si>
  <si>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</si>
  <si>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</si>
  <si>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</si>
  <si>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</si>
  <si>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</si>
  <si>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</si>
  <si>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</si>
  <si>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</si>
  <si>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</si>
  <si>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</si>
  <si>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</si>
  <si>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</si>
  <si>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</si>
  <si>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</si>
  <si>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</si>
  <si>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</si>
  <si>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</si>
  <si>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</si>
  <si>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</si>
  <si>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</si>
  <si>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</si>
  <si>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</si>
  <si>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</si>
  <si>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</si>
  <si>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</si>
  <si>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</si>
  <si>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</si>
  <si>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</si>
  <si>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</si>
  <si>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</si>
  <si>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</si>
  <si>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</si>
  <si>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</si>
  <si>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</si>
  <si>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</si>
  <si>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</si>
  <si>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</si>
  <si>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</si>
  <si>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</si>
  <si>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</si>
  <si>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</si>
  <si>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</si>
  <si>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</si>
  <si>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</si>
  <si>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</si>
  <si>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</si>
  <si>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</si>
  <si>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</si>
  <si>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</si>
  <si>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</si>
  <si>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</si>
  <si>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</si>
  <si>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</si>
  <si>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</si>
  <si>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</si>
  <si>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</si>
  <si>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</si>
  <si>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</si>
  <si>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</si>
  <si>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</si>
  <si>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</si>
  <si>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</si>
  <si>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</si>
  <si>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</si>
  <si>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</si>
  <si>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</si>
  <si>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</si>
  <si>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</si>
  <si>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</si>
  <si>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</si>
  <si>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</si>
  <si>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</si>
  <si>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</si>
  <si>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</si>
  <si>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</si>
  <si>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</si>
  <si>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</si>
  <si>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</si>
  <si>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</si>
  <si>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</si>
  <si>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</si>
  <si>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</si>
  <si>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</si>
  <si>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</si>
  <si>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</si>
  <si>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</si>
  <si>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</si>
  <si>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</si>
  <si>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</si>
  <si>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</si>
  <si>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</si>
  <si>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</si>
  <si>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</si>
  <si>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</si>
  <si>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</si>
  <si>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</si>
  <si>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</si>
  <si>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</si>
  <si>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</si>
  <si>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</si>
  <si>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</si>
  <si>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</si>
  <si>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</si>
  <si>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</si>
  <si>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</si>
  <si>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</si>
  <si>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</si>
  <si>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</si>
  <si>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</si>
  <si>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</si>
  <si>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</si>
  <si>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</si>
  <si>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</si>
  <si>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</si>
  <si>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</si>
  <si>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</si>
  <si>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</si>
  <si>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</si>
  <si>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</si>
  <si>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</si>
  <si>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</si>
  <si>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</si>
  <si>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</si>
  <si>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</si>
  <si>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</si>
  <si>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</si>
  <si>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</si>
  <si>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</si>
  <si>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</si>
  <si>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</si>
  <si>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</si>
  <si>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</si>
  <si>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</si>
  <si>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</si>
  <si>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</si>
  <si>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</si>
  <si>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</si>
  <si>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</si>
  <si>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</si>
  <si>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</si>
  <si>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</si>
  <si>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</si>
  <si>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</si>
  <si>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</si>
  <si>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</si>
  <si>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</si>
  <si>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</si>
  <si>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</si>
  <si>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</si>
  <si>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</si>
  <si>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</si>
  <si>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</si>
  <si>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</si>
  <si>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</si>
  <si>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</si>
  <si>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</si>
  <si>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</si>
  <si>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</si>
  <si>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</si>
  <si>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</si>
  <si>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</si>
  <si>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</si>
  <si>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</si>
  <si>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</si>
  <si>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</si>
  <si>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</si>
  <si>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</si>
  <si>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</si>
  <si>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</si>
  <si>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</si>
  <si>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</si>
  <si>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</si>
  <si>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</si>
  <si>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</si>
  <si>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</si>
  <si>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</si>
  <si>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</si>
  <si>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</si>
  <si>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</si>
  <si>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</si>
  <si>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</si>
  <si>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</si>
  <si>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</si>
  <si>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</si>
  <si>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</si>
  <si>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</si>
  <si>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</si>
  <si>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</si>
  <si>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</si>
  <si>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</si>
  <si>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</si>
  <si>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</si>
  <si>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</si>
  <si>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</si>
  <si>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</si>
  <si>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</si>
  <si>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</si>
  <si>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</si>
  <si>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</si>
  <si>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</si>
  <si>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</si>
  <si>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</si>
  <si>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</si>
  <si>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</si>
  <si>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</si>
  <si>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</si>
  <si>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</si>
  <si>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</si>
  <si>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</si>
  <si>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</si>
  <si>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</si>
  <si>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</si>
  <si>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</si>
  <si>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</si>
  <si>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</si>
  <si>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</si>
  <si>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</si>
  <si>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</si>
  <si>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</si>
  <si>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</si>
  <si>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</si>
  <si>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</si>
  <si>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</si>
  <si>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</si>
  <si>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</si>
  <si>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</si>
  <si>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</si>
  <si>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</si>
  <si>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</si>
  <si>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</si>
  <si>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</si>
  <si>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</si>
  <si>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</si>
  <si>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</si>
  <si>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</si>
  <si>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</si>
  <si>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</si>
  <si>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</si>
  <si>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</si>
  <si>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</si>
  <si>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</si>
  <si>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</si>
  <si>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</si>
  <si>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</si>
  <si>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</si>
  <si>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</si>
  <si>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</si>
  <si>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</si>
  <si>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</si>
  <si>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</si>
  <si>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</si>
  <si>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</si>
  <si>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</si>
  <si>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</si>
  <si>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</si>
  <si>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</si>
  <si>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</si>
  <si>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</si>
  <si>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</si>
  <si>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</si>
  <si>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</si>
  <si>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</si>
  <si>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</si>
  <si>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</si>
  <si>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</si>
  <si>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</si>
  <si>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</si>
  <si>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</si>
  <si>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</si>
  <si>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</si>
  <si>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</si>
  <si>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</si>
  <si>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</si>
  <si>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</si>
  <si>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</si>
  <si>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</si>
  <si>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</si>
  <si>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</si>
  <si>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</si>
  <si>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</si>
  <si>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</si>
  <si>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</si>
  <si>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</si>
  <si>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</si>
  <si>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</si>
  <si>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</si>
  <si>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</si>
  <si>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</si>
  <si>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</si>
  <si>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</si>
  <si>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</si>
  <si>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</si>
  <si>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</si>
  <si>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</si>
  <si>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</si>
  <si>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</si>
  <si>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</si>
  <si>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</si>
  <si>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</si>
  <si>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</si>
  <si>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</si>
  <si>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</si>
  <si>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</si>
  <si>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</si>
  <si>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</si>
  <si>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</si>
  <si>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</si>
  <si>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</si>
  <si>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</si>
  <si>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</si>
  <si>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</si>
  <si>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</si>
  <si>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</si>
  <si>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</si>
  <si>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</si>
  <si>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</si>
  <si>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</si>
  <si>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</si>
  <si>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</si>
  <si>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</si>
  <si>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</si>
  <si>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</si>
  <si>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</si>
  <si>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</si>
  <si>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</si>
  <si>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</si>
  <si>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</si>
  <si>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</si>
  <si>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</si>
  <si>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</si>
  <si>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</si>
  <si>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</si>
  <si>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</si>
  <si>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</si>
  <si>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</si>
  <si>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</si>
  <si>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</si>
  <si>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</si>
  <si>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</si>
  <si>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</si>
  <si>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</si>
  <si>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</si>
  <si>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</si>
  <si>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</si>
  <si>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</si>
  <si>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</si>
  <si>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</si>
  <si>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</si>
  <si>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</si>
  <si>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</si>
  <si>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</si>
  <si>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</si>
  <si>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</si>
  <si>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</si>
  <si>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</si>
  <si>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</si>
  <si>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</si>
  <si>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</si>
  <si>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</si>
  <si>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</si>
  <si>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</si>
  <si>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</si>
  <si>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</si>
  <si>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</si>
  <si>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</si>
  <si>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</si>
  <si>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</si>
  <si>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</si>
  <si>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</si>
  <si>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</si>
  <si>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</si>
  <si>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</si>
  <si>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</si>
  <si>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</si>
  <si>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</si>
  <si>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</si>
  <si>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</si>
  <si>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</si>
  <si>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</si>
  <si>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</si>
  <si>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</si>
  <si>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</si>
  <si>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</si>
  <si>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</si>
  <si>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</si>
  <si>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</si>
  <si>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</si>
  <si>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</si>
  <si>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</si>
  <si>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</si>
  <si>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</si>
  <si>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</si>
  <si>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</si>
  <si>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</si>
  <si>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</si>
  <si>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</si>
  <si>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</si>
  <si>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</si>
  <si>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</si>
  <si>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</si>
  <si>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</si>
  <si>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</si>
  <si>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</si>
  <si>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</si>
  <si>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</si>
  <si>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</si>
  <si>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</si>
  <si>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</si>
  <si>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</si>
  <si>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</si>
  <si>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</si>
  <si>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</si>
  <si>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</si>
  <si>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</si>
  <si>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</si>
  <si>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</si>
  <si>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</si>
  <si>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</si>
  <si>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</si>
  <si>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</si>
  <si>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</si>
  <si>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</si>
  <si>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</si>
  <si>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</si>
  <si>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</si>
  <si>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</si>
  <si>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</si>
  <si>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</si>
  <si>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</si>
  <si>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</si>
  <si>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</si>
  <si>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</si>
  <si>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</si>
  <si>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</si>
  <si>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</si>
  <si>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</si>
  <si>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</si>
  <si>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</si>
  <si>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</si>
  <si>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</si>
  <si>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</si>
  <si>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</si>
  <si>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</si>
  <si>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</si>
  <si>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</si>
  <si>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</si>
  <si>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</si>
  <si>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</si>
  <si>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</si>
  <si>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</si>
  <si>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</si>
  <si>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</si>
  <si>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</si>
  <si>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</si>
  <si>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</si>
  <si>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</si>
  <si>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</si>
  <si>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</si>
  <si>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</si>
  <si>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</si>
  <si>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</si>
  <si>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</si>
  <si>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</si>
  <si>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</si>
  <si>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</si>
  <si>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</si>
  <si>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</si>
  <si>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</si>
  <si>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</si>
  <si>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</si>
  <si>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</si>
  <si>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</si>
  <si>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</si>
  <si>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</si>
  <si>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</si>
  <si>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</si>
  <si>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</si>
  <si>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</si>
  <si>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</si>
  <si>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</si>
  <si>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</si>
  <si>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</si>
  <si>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</si>
  <si>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</si>
  <si>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</si>
  <si>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</si>
  <si>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</si>
  <si>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</si>
  <si>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</si>
  <si>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</si>
  <si>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</si>
  <si>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</si>
  <si>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</si>
  <si>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</si>
  <si>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</si>
  <si>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</si>
  <si>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</si>
  <si>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</si>
  <si>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</si>
  <si>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</si>
  <si>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</si>
  <si>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</si>
  <si>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</si>
  <si>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</si>
  <si>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</si>
  <si>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</si>
  <si>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</si>
  <si>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</si>
  <si>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</si>
  <si>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</si>
  <si>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</si>
  <si>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</si>
  <si>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</si>
  <si>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</si>
  <si>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</si>
  <si>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</si>
  <si>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</si>
  <si>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</si>
  <si>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</si>
  <si>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</si>
  <si>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</si>
  <si>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</si>
  <si>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</si>
  <si>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</si>
  <si>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</si>
  <si>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</si>
  <si>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</si>
  <si>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</si>
  <si>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</si>
  <si>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</si>
  <si>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</si>
  <si>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</si>
  <si>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</si>
  <si>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</si>
  <si>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</si>
  <si>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</si>
  <si>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</si>
  <si>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</si>
  <si>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</si>
  <si>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</si>
  <si>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</si>
  <si>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</si>
  <si>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</si>
  <si>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</si>
  <si>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</si>
  <si>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</si>
  <si>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</si>
  <si>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</si>
  <si>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</si>
  <si>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</si>
  <si>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</si>
  <si>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</si>
  <si>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</si>
  <si>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</si>
  <si>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</si>
  <si>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</si>
  <si>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</si>
  <si>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</si>
  <si>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</si>
  <si>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</si>
  <si>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</si>
  <si>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</si>
  <si>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</si>
  <si>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</si>
  <si>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</si>
  <si>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</si>
  <si>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</si>
  <si>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</si>
  <si>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</si>
  <si>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</si>
  <si>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</si>
  <si>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</si>
  <si>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</si>
  <si>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</si>
  <si>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</si>
  <si>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</si>
  <si>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</si>
  <si>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</si>
  <si>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</si>
  <si>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</si>
  <si>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</si>
  <si>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</si>
  <si>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</si>
  <si>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</si>
  <si>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</si>
  <si>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</si>
  <si>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</si>
  <si>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</si>
  <si>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</si>
  <si>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</si>
  <si>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</si>
  <si>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</si>
  <si>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</si>
  <si>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</si>
  <si>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</si>
  <si>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</si>
  <si>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</si>
  <si>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</si>
  <si>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</si>
  <si>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</si>
  <si>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</si>
  <si>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</si>
  <si>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</si>
  <si>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</si>
  <si>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</si>
  <si>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</si>
  <si>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</si>
  <si>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</si>
  <si>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</si>
  <si>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</si>
  <si>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</si>
  <si>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</si>
  <si>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</si>
  <si>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</si>
  <si>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</si>
  <si>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</si>
  <si>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</si>
  <si>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</si>
  <si>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</si>
  <si>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</si>
  <si>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</si>
  <si>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</si>
  <si>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</si>
  <si>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</si>
  <si>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</si>
  <si>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</si>
  <si>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</si>
  <si>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</si>
  <si>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</si>
  <si>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</si>
  <si>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</si>
  <si>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</si>
  <si>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</si>
  <si>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</si>
  <si>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</si>
  <si>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</si>
  <si>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</si>
  <si>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</si>
  <si>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</si>
  <si>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</si>
  <si>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</si>
  <si>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</si>
  <si>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</si>
  <si>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</si>
  <si>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</si>
  <si>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</si>
  <si>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</si>
  <si>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</si>
  <si>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</si>
  <si>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</si>
  <si>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</si>
  <si>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</si>
  <si>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</si>
  <si>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</si>
  <si>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</si>
  <si>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</si>
  <si>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</si>
  <si>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</si>
  <si>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</si>
  <si>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</si>
  <si>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</si>
  <si>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</si>
  <si>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</si>
  <si>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</si>
  <si>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</si>
  <si>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</si>
  <si>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</si>
  <si>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</si>
  <si>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</si>
  <si>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</si>
  <si>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</si>
  <si>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</si>
  <si>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</si>
  <si>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</si>
  <si>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</si>
  <si>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</si>
  <si>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</si>
  <si>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</si>
  <si>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</si>
  <si>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</si>
  <si>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</si>
  <si>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</si>
  <si>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</si>
  <si>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</si>
  <si>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</si>
  <si>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</si>
  <si>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</si>
  <si>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</si>
  <si>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</si>
  <si>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</si>
  <si>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</si>
  <si>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</si>
  <si>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</si>
  <si>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</si>
  <si>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</si>
  <si>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</si>
  <si>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</si>
  <si>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</si>
  <si>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</si>
  <si>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</si>
  <si>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</si>
  <si>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</si>
  <si>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</si>
  <si>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</si>
  <si>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</si>
  <si>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</si>
  <si>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</si>
  <si>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</si>
  <si>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</si>
  <si>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</si>
  <si>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</si>
  <si>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</si>
  <si>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</si>
  <si>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</si>
  <si>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</si>
  <si>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</si>
  <si>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</si>
  <si>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</si>
  <si>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</si>
  <si>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</si>
  <si>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</si>
  <si>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</si>
  <si>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</si>
  <si>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</si>
  <si>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</si>
  <si>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</si>
  <si>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</si>
  <si>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</si>
  <si>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</si>
  <si>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</si>
  <si>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</si>
  <si>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</si>
  <si>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</si>
  <si>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</si>
  <si>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</si>
  <si>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</si>
  <si>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</si>
  <si>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</si>
  <si>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</si>
  <si>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</si>
  <si>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</si>
  <si>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</si>
  <si>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</si>
  <si>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</si>
  <si>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</si>
  <si>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</si>
  <si>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</si>
  <si>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</si>
  <si>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</si>
  <si>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</si>
  <si>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</si>
  <si>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</si>
  <si>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</si>
  <si>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</si>
  <si>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</si>
  <si>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</si>
  <si>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</si>
  <si>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</si>
  <si>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</si>
  <si>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</si>
  <si>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</si>
  <si>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</si>
  <si>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</si>
  <si>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</si>
  <si>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</si>
  <si>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</si>
  <si>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</si>
  <si>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</si>
  <si>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</si>
  <si>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</si>
  <si>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</si>
  <si>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</si>
  <si>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</si>
  <si>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</si>
  <si>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</si>
  <si>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</si>
  <si>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</si>
  <si>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</si>
  <si>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</si>
  <si>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</si>
  <si>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</si>
  <si>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</si>
  <si>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</si>
  <si>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</si>
  <si>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</si>
  <si>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</si>
  <si>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</si>
  <si>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</si>
  <si>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</si>
  <si>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</si>
  <si>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</si>
  <si>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</si>
  <si>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</si>
  <si>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</si>
  <si>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</si>
  <si>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</si>
  <si>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</si>
  <si>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</si>
  <si>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</si>
  <si>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</si>
  <si>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</si>
  <si>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</si>
  <si>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</si>
  <si>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</si>
  <si>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</si>
  <si>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</si>
  <si>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</si>
  <si>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</si>
  <si>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</si>
  <si>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</si>
  <si>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</si>
  <si>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</si>
  <si>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</si>
  <si>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</si>
  <si>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</si>
  <si>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</si>
  <si>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</si>
  <si>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</si>
  <si>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</si>
  <si>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</si>
  <si>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</si>
  <si>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</si>
  <si>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</si>
  <si>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</si>
  <si>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</si>
  <si>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</si>
  <si>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</si>
  <si>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</si>
  <si>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</si>
  <si>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</si>
  <si>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</si>
  <si>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</si>
  <si>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</si>
  <si>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</si>
  <si>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</si>
  <si>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</si>
  <si>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</si>
  <si>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</si>
  <si>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</si>
  <si>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</si>
  <si>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</si>
  <si>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</si>
  <si>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</si>
  <si>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</si>
  <si>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</si>
  <si>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</si>
  <si>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</si>
  <si>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</si>
  <si>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</si>
  <si>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</si>
  <si>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</si>
  <si>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</si>
  <si>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</si>
  <si>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</si>
  <si>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</si>
  <si>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</si>
  <si>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</si>
  <si>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</si>
  <si>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</si>
  <si>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</si>
  <si>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</si>
  <si>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</si>
  <si>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</si>
  <si>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</si>
  <si>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</si>
  <si>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</si>
  <si>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</si>
  <si>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</si>
  <si>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</si>
  <si>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</si>
  <si>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</si>
  <si>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</si>
  <si>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</si>
  <si>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</si>
  <si>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</si>
  <si>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</si>
  <si>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</si>
  <si>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</si>
  <si>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</si>
  <si>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</si>
  <si>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</si>
  <si>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</si>
  <si>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</si>
  <si>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</si>
  <si>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</si>
  <si>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</si>
  <si>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</si>
  <si>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</si>
  <si>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</si>
  <si>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</si>
  <si>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</si>
  <si>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</si>
  <si>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</si>
  <si>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</si>
  <si>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</si>
  <si>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</si>
  <si>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</si>
  <si>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</si>
  <si>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</si>
  <si>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</si>
  <si>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</si>
  <si>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</si>
  <si>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</si>
  <si>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</si>
  <si>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</si>
  <si>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</si>
  <si>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</si>
  <si>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</si>
  <si>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</si>
  <si>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</si>
  <si>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</si>
  <si>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</si>
  <si>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</si>
  <si>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</si>
  <si>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</si>
  <si>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</si>
  <si>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</si>
  <si>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</si>
  <si>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</si>
  <si>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</si>
  <si>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</si>
  <si>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</si>
  <si>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</si>
  <si>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</si>
  <si>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</si>
  <si>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</si>
  <si>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</si>
  <si>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</si>
  <si>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</si>
  <si>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</si>
  <si>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</si>
  <si>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</si>
  <si>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</si>
  <si>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</si>
  <si>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</si>
  <si>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</si>
  <si>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</si>
  <si>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</si>
  <si>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</si>
  <si>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</si>
  <si>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</si>
  <si>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</si>
  <si>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</si>
  <si>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</si>
  <si>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</si>
  <si>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</si>
  <si>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</si>
  <si>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</si>
  <si>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</si>
  <si>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</si>
  <si>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</si>
  <si>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</si>
  <si>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</si>
  <si>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</si>
  <si>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</si>
  <si>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</si>
  <si>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</si>
  <si>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</si>
  <si>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</si>
  <si>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</si>
  <si>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</si>
  <si>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</si>
  <si>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</si>
  <si>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</si>
  <si>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</si>
  <si>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</si>
  <si>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</si>
  <si>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</si>
  <si>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</si>
  <si>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</si>
  <si>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</si>
  <si>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</si>
  <si>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</si>
  <si>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</si>
  <si>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</si>
  <si>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</si>
  <si>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</si>
  <si>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</si>
  <si>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</si>
  <si>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</si>
  <si>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</si>
  <si>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</si>
  <si>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</si>
  <si>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</si>
  <si>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</si>
  <si>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</si>
  <si>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</si>
  <si>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</si>
  <si>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</si>
  <si>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</si>
  <si>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</si>
  <si>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</si>
  <si>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</si>
  <si>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</si>
  <si>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</si>
  <si>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</si>
  <si>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</si>
  <si>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</si>
  <si>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</si>
  <si>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</si>
  <si>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</si>
  <si>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</si>
  <si>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</si>
  <si>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</si>
  <si>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</si>
  <si>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</si>
  <si>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</si>
  <si>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</si>
  <si>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</si>
  <si>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</si>
  <si>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</si>
  <si>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</si>
  <si>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</si>
  <si>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</si>
  <si>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</si>
  <si>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</si>
  <si>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</si>
  <si>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</si>
  <si>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</si>
  <si>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</si>
  <si>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</si>
  <si>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</si>
  <si>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</si>
  <si>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</si>
  <si>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</si>
  <si>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</si>
  <si>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</si>
  <si>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</si>
  <si>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</si>
  <si>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</si>
  <si>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</si>
  <si>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</si>
  <si>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</si>
  <si>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</si>
  <si>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</si>
  <si>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</si>
  <si>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</si>
  <si>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</si>
  <si>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</si>
  <si>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</si>
  <si>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</si>
  <si>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</si>
  <si>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</si>
  <si>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</si>
  <si>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</si>
  <si>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</si>
  <si>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</si>
  <si>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</si>
  <si>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</si>
  <si>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</si>
  <si>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</si>
  <si>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</si>
  <si>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</si>
  <si>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</si>
  <si>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</si>
  <si>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</si>
  <si>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</si>
  <si>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</si>
  <si>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</si>
  <si>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</si>
  <si>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</si>
  <si>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</si>
  <si>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</si>
  <si>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</si>
  <si>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</si>
  <si>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</si>
  <si>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</si>
  <si>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</si>
  <si>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</si>
  <si>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</si>
  <si>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</si>
  <si>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</si>
  <si>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</si>
  <si>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</si>
  <si>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</si>
  <si>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</si>
  <si>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</si>
  <si>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</si>
  <si>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</si>
  <si>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</si>
  <si>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</si>
  <si>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</si>
  <si>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</si>
  <si>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</si>
  <si>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</si>
  <si>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</si>
  <si>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</si>
  <si>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</si>
  <si>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</si>
  <si>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</si>
  <si>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</si>
  <si>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</si>
  <si>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</si>
  <si>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</si>
  <si>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</si>
  <si>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</si>
  <si>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</si>
  <si>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</si>
  <si>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</si>
  <si>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</si>
  <si>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</si>
  <si>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</si>
  <si>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</si>
  <si>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</si>
  <si>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</si>
  <si>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</si>
  <si>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</si>
  <si>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</si>
  <si>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</si>
  <si>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</si>
  <si>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</si>
  <si>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</si>
  <si>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</si>
  <si>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</si>
  <si>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</si>
  <si>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</si>
  <si>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</si>
  <si>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</si>
  <si>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</si>
  <si>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</si>
  <si>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</si>
  <si>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</si>
  <si>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</si>
  <si>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</si>
  <si>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</si>
  <si>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</si>
  <si>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</si>
  <si>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</si>
  <si>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</si>
  <si>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</si>
  <si>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</si>
  <si>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</si>
  <si>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</si>
  <si>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</si>
  <si>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</si>
  <si>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</si>
  <si>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</si>
  <si>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</si>
  <si>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</si>
  <si>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</si>
  <si>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</si>
  <si>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</si>
  <si>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</si>
  <si>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</si>
  <si>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</si>
  <si>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</si>
  <si>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</si>
  <si>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</si>
  <si>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</si>
  <si>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</si>
  <si>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</si>
  <si>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</si>
  <si>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</si>
  <si>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</si>
  <si>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</si>
  <si>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</si>
  <si>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</si>
  <si>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</si>
  <si>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</si>
  <si>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</si>
  <si>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</si>
  <si>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</si>
  <si>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</si>
  <si>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</si>
  <si>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</si>
  <si>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</si>
  <si>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</si>
  <si>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</si>
  <si>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</si>
  <si>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</si>
  <si>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</si>
  <si>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</si>
  <si>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</si>
  <si>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</si>
  <si>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</si>
  <si>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</si>
  <si>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</si>
  <si>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</si>
  <si>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</si>
  <si>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</si>
  <si>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</si>
  <si>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</si>
  <si>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</si>
  <si>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</si>
  <si>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</si>
  <si>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</si>
  <si>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</si>
  <si>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</si>
  <si>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</si>
  <si>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</si>
  <si>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</si>
  <si>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</si>
  <si>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</si>
  <si>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</si>
  <si>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</si>
  <si>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</si>
  <si>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</si>
  <si>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</si>
  <si>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</si>
  <si>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</si>
  <si>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</si>
  <si>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</si>
  <si>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</si>
  <si>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</si>
  <si>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</si>
  <si>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</si>
  <si>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</si>
  <si>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</si>
  <si>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</si>
  <si>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</si>
  <si>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</si>
  <si>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</si>
  <si>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</si>
  <si>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</si>
  <si>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</si>
  <si>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</si>
  <si>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</si>
  <si>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</si>
  <si>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</si>
  <si>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</si>
  <si>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</si>
  <si>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</si>
  <si>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</si>
  <si>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</si>
  <si>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</si>
  <si>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</si>
  <si>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</si>
  <si>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</si>
  <si>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</si>
  <si>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</si>
  <si>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</si>
  <si>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</si>
  <si>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</si>
  <si>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</si>
  <si>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</si>
  <si>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</si>
  <si>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</si>
  <si>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</si>
  <si>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</si>
  <si>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</si>
  <si>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</si>
  <si>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</si>
  <si>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</si>
  <si>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</si>
  <si>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</si>
  <si>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</si>
  <si>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</si>
  <si>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</si>
  <si>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</si>
  <si>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</si>
  <si>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</si>
  <si>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</si>
  <si>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</si>
  <si>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</si>
  <si>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</si>
  <si>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</si>
  <si>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</si>
  <si>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</si>
  <si>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</si>
  <si>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</si>
  <si>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</si>
  <si>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</si>
  <si>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</si>
  <si>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</si>
  <si>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</si>
  <si>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</si>
  <si>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</si>
  <si>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</si>
  <si>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</si>
  <si>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</si>
  <si>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</si>
  <si>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</si>
  <si>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</si>
  <si>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</si>
  <si>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</si>
  <si>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</si>
  <si>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</si>
  <si>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</si>
  <si>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</si>
  <si>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</si>
  <si>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</si>
  <si>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</si>
  <si>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</si>
  <si>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</si>
  <si>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</si>
  <si>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</si>
  <si>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</si>
  <si>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</si>
  <si>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</si>
  <si>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</si>
  <si>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</si>
  <si>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</si>
  <si>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</si>
  <si>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</si>
  <si>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</si>
  <si>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</si>
  <si>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</si>
  <si>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</si>
  <si>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</si>
  <si>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</si>
  <si>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</si>
  <si>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</si>
  <si>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</si>
  <si>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</si>
  <si>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</si>
  <si>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</si>
  <si>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</si>
  <si>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</si>
  <si>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</si>
  <si>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</si>
  <si>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</si>
  <si>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</si>
  <si>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</si>
  <si>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</si>
  <si>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</si>
  <si>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</si>
  <si>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</si>
  <si>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</si>
  <si>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</si>
  <si>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</si>
  <si>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</si>
  <si>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</si>
  <si>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</si>
  <si>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</si>
  <si>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</si>
  <si>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</si>
  <si>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</si>
  <si>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</si>
  <si>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</si>
  <si>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</si>
  <si>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</si>
  <si>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</si>
  <si>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</si>
  <si>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</si>
  <si>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</si>
  <si>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</si>
  <si>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</si>
  <si>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</si>
  <si>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</si>
  <si>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</si>
  <si>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</si>
  <si>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</si>
  <si>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</si>
  <si>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</si>
  <si>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</si>
  <si>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</si>
  <si>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</si>
  <si>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</si>
  <si>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</si>
  <si>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</si>
  <si>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</si>
  <si>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</si>
  <si>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</si>
  <si>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</si>
  <si>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</si>
  <si>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</si>
  <si>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</si>
  <si>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</si>
  <si>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</si>
  <si>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</si>
  <si>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</si>
  <si>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</si>
  <si>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</si>
  <si>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</si>
  <si>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</si>
  <si>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</si>
  <si>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</si>
  <si>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</si>
  <si>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</si>
  <si>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</si>
  <si>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</si>
  <si>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</si>
  <si>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</si>
  <si>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</si>
  <si>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</si>
  <si>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</si>
  <si>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</si>
  <si>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</si>
  <si>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</si>
  <si>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</si>
  <si>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</si>
  <si>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</si>
  <si>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</si>
  <si>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</si>
  <si>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</si>
  <si>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</si>
  <si>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</si>
  <si>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</si>
  <si>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</si>
  <si>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</si>
  <si>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</si>
  <si>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</si>
  <si>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</si>
  <si>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</si>
  <si>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</si>
  <si>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</si>
  <si>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</si>
  <si>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</si>
  <si>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</si>
  <si>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</si>
  <si>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</si>
  <si>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</si>
  <si>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</si>
  <si>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</si>
  <si>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</si>
  <si>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</si>
  <si>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</si>
  <si>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</si>
  <si>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</si>
  <si>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</si>
  <si>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</si>
  <si>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</si>
  <si>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</si>
  <si>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</si>
  <si>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</si>
  <si>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</si>
  <si>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</si>
  <si>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</si>
  <si>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</si>
  <si>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</si>
  <si>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</si>
  <si>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</si>
  <si>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</si>
  <si>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</si>
  <si>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</si>
  <si>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</si>
  <si>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</si>
  <si>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</si>
  <si>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</si>
  <si>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</si>
  <si>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</si>
  <si>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</si>
  <si>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</si>
  <si>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</si>
  <si>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</si>
  <si>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</si>
  <si>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</si>
  <si>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</si>
  <si>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</si>
  <si>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</si>
  <si>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</si>
  <si>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</si>
  <si>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</si>
  <si>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</si>
  <si>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</si>
  <si>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</si>
  <si>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</si>
  <si>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</si>
  <si>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</si>
  <si>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</si>
  <si>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</si>
  <si>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</si>
  <si>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</si>
  <si>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</si>
  <si>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</si>
  <si>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</si>
  <si>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</si>
  <si>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</si>
  <si>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</si>
  <si>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</si>
  <si>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</si>
  <si>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</si>
  <si>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</si>
  <si>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</si>
  <si>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</si>
  <si>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</si>
  <si>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</si>
  <si>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</si>
  <si>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</si>
  <si>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</si>
  <si>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</si>
  <si>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</si>
  <si>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</si>
  <si>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</si>
  <si>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</si>
  <si>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</si>
  <si>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</si>
  <si>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</si>
  <si>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</si>
  <si>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</si>
  <si>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</si>
  <si>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</si>
  <si>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</si>
  <si>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</si>
  <si>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</si>
  <si>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</si>
  <si>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</si>
  <si>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</si>
  <si>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</si>
  <si>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</si>
  <si>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</si>
  <si>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</si>
  <si>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</si>
  <si>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</si>
  <si>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</si>
  <si>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</si>
  <si>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</si>
  <si>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</si>
  <si>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</si>
  <si>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</si>
  <si>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</si>
  <si>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</si>
  <si>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</si>
  <si>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</si>
  <si>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</si>
  <si>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</si>
  <si>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</si>
  <si>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</si>
  <si>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</si>
  <si>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</si>
  <si>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</si>
  <si>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</si>
  <si>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</si>
  <si>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</si>
  <si>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</si>
  <si>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</si>
  <si>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</si>
  <si>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</si>
  <si>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</si>
  <si>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</si>
  <si>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</si>
  <si>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</si>
  <si>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</si>
  <si>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</si>
  <si>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</si>
  <si>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</si>
  <si>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</si>
  <si>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</si>
  <si>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</si>
  <si>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</si>
  <si>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</si>
  <si>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</si>
  <si>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</si>
  <si>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</si>
  <si>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</si>
  <si>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</si>
  <si>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</si>
  <si>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</si>
  <si>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</si>
  <si>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</si>
  <si>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</si>
  <si>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</si>
  <si>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</si>
  <si>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</si>
  <si>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</si>
  <si>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</si>
  <si>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</si>
  <si>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</si>
  <si>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</si>
  <si>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</si>
  <si>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</si>
  <si>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</si>
  <si>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</si>
  <si>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</si>
  <si>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</si>
  <si>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</si>
  <si>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</si>
  <si>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</si>
  <si>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</si>
  <si>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</si>
  <si>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</si>
  <si>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</si>
  <si>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</si>
  <si>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</si>
  <si>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</si>
  <si>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</si>
  <si>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</si>
  <si>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</si>
  <si>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</si>
  <si>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</si>
  <si>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</si>
  <si>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</si>
  <si>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</si>
  <si>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</si>
  <si>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</si>
  <si>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</si>
  <si>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</si>
  <si>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</si>
  <si>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</si>
  <si>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</si>
  <si>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</si>
  <si>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</si>
  <si>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</si>
  <si>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</si>
  <si>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</si>
  <si>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</si>
  <si>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</si>
  <si>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</si>
  <si>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</si>
  <si>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</si>
  <si>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</si>
  <si>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</si>
  <si>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</si>
  <si>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</si>
  <si>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</si>
  <si>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</si>
  <si>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</si>
  <si>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</si>
  <si>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</si>
  <si>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</si>
  <si>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</si>
  <si>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</si>
  <si>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</si>
  <si>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</si>
  <si>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</si>
  <si>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</si>
  <si>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</si>
  <si>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</si>
  <si>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</si>
  <si>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</si>
  <si>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</si>
  <si>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</si>
  <si>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</si>
  <si>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</si>
  <si>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</si>
  <si>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</si>
  <si>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</si>
  <si>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</si>
  <si>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</si>
  <si>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</si>
  <si>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</si>
  <si>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</si>
  <si>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</si>
  <si>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</si>
  <si>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</si>
  <si>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</si>
  <si>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</si>
  <si>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</si>
  <si>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</si>
  <si>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</si>
  <si>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</si>
  <si>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</si>
  <si>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</si>
  <si>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</si>
  <si>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</si>
  <si>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</si>
  <si>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</si>
  <si>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</si>
  <si>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</si>
  <si>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</si>
  <si>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</si>
  <si>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</si>
  <si>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</si>
  <si>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</si>
  <si>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</si>
  <si>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</si>
  <si>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</si>
  <si>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</si>
  <si>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</si>
  <si>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</si>
  <si>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</si>
  <si>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</si>
  <si>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</si>
  <si>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</si>
  <si>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</si>
  <si>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</si>
  <si>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</si>
  <si>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</si>
  <si>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</si>
  <si>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</si>
  <si>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</si>
  <si>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</si>
  <si>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</si>
  <si>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</si>
  <si>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</si>
  <si>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</si>
  <si>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</si>
  <si>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</si>
  <si>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</si>
  <si>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</si>
  <si>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</si>
  <si>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</si>
  <si>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</si>
  <si>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</si>
  <si>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</si>
  <si>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</si>
  <si>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</si>
  <si>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</si>
  <si>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</si>
  <si>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</si>
  <si>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</si>
  <si>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</si>
  <si>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</si>
  <si>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</si>
  <si>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</si>
  <si>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</si>
  <si>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</si>
  <si>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</si>
  <si>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</si>
  <si>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</si>
  <si>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</si>
  <si>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</si>
  <si>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</si>
  <si>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</si>
  <si>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</si>
  <si>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</si>
  <si>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</si>
  <si>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</si>
  <si>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</si>
  <si>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</si>
  <si>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</si>
  <si>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</si>
  <si>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</si>
  <si>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</si>
  <si>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</si>
  <si>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</si>
  <si>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</si>
  <si>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</si>
  <si>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</si>
  <si>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</si>
  <si>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</si>
  <si>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</si>
  <si>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</si>
  <si>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</si>
  <si>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</si>
  <si>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</si>
  <si>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</si>
  <si>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</si>
  <si>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</si>
  <si>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</si>
  <si>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</si>
  <si>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</si>
  <si>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</si>
  <si>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</si>
  <si>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</si>
  <si>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</si>
  <si>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</si>
  <si>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</si>
  <si>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</si>
  <si>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</si>
  <si>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</si>
  <si>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</si>
  <si>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</si>
  <si>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</si>
  <si>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</si>
  <si>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</si>
  <si>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</si>
  <si>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</si>
  <si>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</si>
  <si>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</si>
  <si>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</si>
  <si>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</si>
  <si>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</si>
  <si>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</si>
  <si>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</si>
  <si>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</si>
  <si>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</si>
  <si>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</si>
  <si>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</si>
  <si>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</si>
  <si>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</si>
  <si>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</si>
  <si>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</si>
  <si>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</si>
  <si>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</si>
  <si>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</si>
  <si>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</si>
  <si>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</si>
  <si>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</si>
  <si>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</si>
  <si>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</si>
  <si>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</si>
  <si>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</si>
  <si>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</si>
  <si>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</si>
  <si>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</si>
  <si>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</si>
  <si>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</si>
  <si>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</si>
  <si>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</si>
  <si>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</si>
  <si>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</si>
  <si>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</si>
  <si>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</si>
  <si>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</si>
  <si>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</si>
  <si>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</si>
  <si>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</si>
  <si>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</si>
  <si>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</si>
  <si>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</si>
  <si>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</si>
  <si>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</si>
  <si>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</si>
  <si>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</si>
  <si>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</si>
  <si>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</si>
  <si>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</si>
  <si>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</si>
  <si>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</si>
  <si>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</si>
  <si>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</si>
  <si>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</si>
  <si>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</si>
  <si>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</si>
  <si>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</si>
  <si>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</si>
  <si>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</si>
  <si>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</si>
  <si>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</si>
  <si>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</si>
  <si>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</si>
  <si>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</si>
  <si>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</si>
  <si>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</si>
  <si>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</si>
  <si>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</si>
  <si>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</si>
  <si>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</si>
  <si>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</si>
  <si>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</si>
  <si>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</si>
  <si>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</si>
  <si>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</si>
  <si>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</si>
  <si>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</si>
  <si>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</si>
  <si>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</si>
  <si>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</si>
  <si>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</si>
  <si>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</si>
  <si>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</si>
  <si>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</si>
  <si>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</si>
  <si>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</si>
  <si>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</si>
  <si>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</si>
  <si>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</si>
  <si>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</si>
  <si>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</si>
  <si>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</si>
  <si>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</si>
  <si>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</si>
  <si>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</si>
  <si>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</si>
  <si>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</si>
  <si>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</si>
  <si>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</si>
  <si>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</si>
  <si>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</si>
  <si>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</si>
  <si>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</si>
  <si>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</si>
  <si>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</si>
  <si>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</si>
  <si>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</si>
  <si>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</si>
  <si>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</si>
  <si>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</si>
  <si>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</si>
  <si>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</si>
  <si>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</si>
  <si>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</si>
  <si>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</si>
  <si>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</si>
  <si>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</si>
  <si>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</si>
  <si>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</si>
  <si>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</si>
  <si>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</si>
  <si>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</si>
  <si>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</si>
  <si>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</si>
  <si>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</si>
  <si>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</si>
  <si>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</si>
  <si>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</si>
  <si>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</si>
  <si>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</si>
  <si>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</si>
  <si>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</si>
  <si>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</si>
  <si>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</si>
  <si>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</si>
  <si>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</si>
  <si>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</si>
  <si>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</si>
  <si>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</si>
  <si>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</si>
  <si>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</si>
  <si>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</si>
  <si>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</si>
  <si>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</si>
  <si>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</si>
  <si>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</si>
  <si>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</si>
  <si>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</si>
  <si>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</si>
  <si>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</si>
  <si>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</si>
  <si>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</si>
  <si>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</si>
  <si>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</si>
  <si>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</si>
  <si>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</si>
  <si>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</si>
  <si>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</si>
  <si>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</si>
  <si>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</si>
  <si>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</si>
  <si>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</si>
  <si>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</si>
  <si>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</si>
  <si>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</si>
  <si>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</si>
  <si>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</si>
  <si>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</si>
  <si>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</si>
  <si>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</si>
  <si>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</si>
  <si>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</si>
  <si>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</si>
  <si>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</si>
  <si>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</si>
  <si>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</si>
  <si>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</si>
  <si>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</si>
  <si>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</si>
  <si>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</si>
  <si>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</si>
  <si>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</si>
  <si>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</si>
  <si>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</si>
  <si>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</si>
  <si>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</si>
  <si>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</si>
  <si>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</si>
  <si>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</si>
  <si>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</si>
  <si>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</si>
  <si>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</si>
  <si>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</si>
  <si>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</si>
  <si>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</si>
  <si>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</si>
  <si>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</si>
  <si>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</si>
  <si>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</si>
  <si>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</si>
  <si>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</si>
  <si>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</si>
  <si>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</si>
  <si>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</si>
  <si>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</si>
  <si>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</si>
  <si>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</si>
  <si>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</si>
  <si>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</si>
  <si>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</si>
  <si>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</si>
  <si>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</si>
  <si>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</si>
  <si>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</si>
  <si>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</si>
  <si>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</si>
  <si>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</si>
  <si>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</si>
  <si>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</si>
  <si>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</si>
  <si>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</si>
  <si>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</si>
  <si>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</si>
  <si>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</si>
  <si>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</si>
  <si>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</si>
  <si>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</si>
  <si>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</si>
  <si>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</si>
  <si>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</si>
  <si>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</si>
  <si>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</si>
  <si>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</si>
  <si>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</si>
  <si>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</si>
  <si>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</si>
  <si>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</si>
  <si>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</si>
  <si>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</si>
  <si>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</si>
  <si>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</si>
  <si>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</si>
  <si>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</si>
  <si>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</si>
  <si>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</si>
  <si>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</si>
  <si>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</si>
  <si>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</si>
  <si>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</si>
  <si>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</si>
  <si>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</si>
  <si>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</si>
  <si>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</si>
  <si>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</si>
  <si>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</si>
  <si>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</si>
  <si>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</si>
  <si>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</si>
  <si>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</si>
  <si>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</si>
  <si>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</si>
  <si>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</si>
  <si>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</si>
  <si>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</si>
  <si>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</si>
  <si>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</si>
  <si>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</si>
  <si>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</si>
  <si>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</si>
  <si>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</si>
  <si>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</si>
  <si>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</si>
  <si>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</si>
  <si>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</si>
  <si>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</si>
  <si>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</si>
  <si>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</si>
  <si>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</si>
  <si>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</si>
  <si>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</si>
  <si>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</si>
  <si>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</si>
  <si>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</si>
  <si>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</si>
  <si>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</si>
  <si>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</si>
  <si>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</si>
  <si>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</si>
  <si>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</si>
  <si>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</si>
  <si>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</si>
  <si>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</si>
  <si>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</si>
  <si>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</si>
  <si>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</si>
  <si>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</si>
  <si>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</si>
  <si>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</si>
  <si>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</si>
  <si>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</si>
  <si>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</si>
  <si>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</si>
  <si>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</si>
  <si>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</si>
  <si>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</si>
  <si>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</si>
  <si>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</si>
  <si>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</si>
  <si>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</si>
  <si>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</si>
  <si>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</si>
  <si>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</si>
  <si>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</si>
  <si>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</si>
  <si>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</si>
  <si>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</si>
  <si>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</si>
  <si>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</si>
  <si>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</si>
  <si>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</si>
  <si>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</si>
  <si>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</si>
  <si>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</si>
  <si>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</si>
  <si>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</si>
  <si>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</si>
  <si>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</si>
  <si>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</si>
  <si>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</si>
  <si>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</si>
  <si>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</si>
  <si>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</si>
  <si>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</si>
  <si>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</si>
  <si>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</si>
  <si>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</si>
  <si>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</si>
  <si>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</si>
  <si>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</si>
  <si>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</si>
  <si>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</si>
  <si>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</si>
  <si>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</si>
  <si>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</si>
  <si>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</si>
  <si>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</si>
  <si>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</si>
  <si>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</si>
  <si>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</si>
  <si>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</si>
  <si>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</si>
  <si>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</si>
  <si>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</si>
  <si>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</si>
  <si>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</si>
  <si>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</si>
  <si>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</si>
  <si>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</si>
  <si>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</si>
  <si>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</si>
  <si>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</si>
  <si>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</si>
  <si>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</si>
  <si>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</si>
  <si>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</si>
  <si>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</si>
  <si>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</si>
  <si>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</si>
  <si>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</si>
  <si>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</si>
  <si>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</si>
  <si>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</si>
  <si>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</si>
  <si>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</si>
  <si>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</si>
  <si>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</si>
  <si>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</si>
  <si>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</si>
  <si>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</si>
  <si>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</si>
  <si>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</si>
  <si>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</si>
  <si>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</si>
  <si>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</si>
  <si>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</si>
  <si>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</si>
  <si>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</si>
  <si>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</si>
  <si>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</si>
  <si>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</si>
  <si>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</si>
  <si>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</si>
  <si>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</si>
  <si>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</si>
  <si>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</si>
  <si>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</si>
  <si>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</si>
  <si>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</si>
  <si>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</si>
  <si>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</si>
  <si>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</si>
  <si>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</si>
  <si>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</si>
  <si>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</si>
  <si>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</si>
  <si>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</si>
  <si>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</si>
  <si>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</si>
  <si>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</si>
  <si>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</si>
  <si>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</si>
  <si>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</si>
  <si>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</si>
  <si>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</si>
  <si>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</si>
  <si>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</si>
  <si>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</si>
  <si>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</si>
  <si>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</si>
  <si>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</si>
  <si>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</si>
  <si>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</si>
  <si>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</si>
  <si>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</si>
  <si>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</si>
  <si>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</si>
  <si>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</si>
  <si>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</si>
  <si>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</si>
  <si>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</si>
  <si>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</si>
  <si>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</si>
  <si>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</si>
  <si>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</si>
  <si>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</si>
  <si>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</si>
  <si>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</si>
  <si>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</si>
  <si>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</si>
  <si>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</si>
  <si>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</si>
  <si>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</si>
  <si>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</si>
  <si>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</si>
  <si>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</si>
  <si>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</si>
  <si>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</si>
  <si>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</si>
  <si>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</si>
  <si>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</si>
  <si>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</si>
  <si>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</si>
  <si>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</si>
  <si>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</si>
  <si>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</si>
  <si>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</si>
  <si>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</si>
  <si>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</si>
  <si>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</si>
  <si>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</si>
  <si>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</si>
  <si>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</si>
  <si>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</si>
  <si>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</si>
  <si>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</si>
  <si>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</si>
  <si>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</si>
  <si>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</si>
  <si>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</si>
  <si>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</si>
  <si>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</si>
  <si>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</si>
  <si>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</si>
  <si>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</si>
  <si>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</si>
  <si>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</si>
  <si>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</si>
  <si>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</si>
  <si>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</si>
  <si>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</si>
  <si>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</si>
  <si>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</si>
  <si>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</si>
  <si>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</si>
  <si>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</si>
  <si>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</si>
  <si>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</si>
  <si>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</si>
  <si>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</si>
  <si>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</si>
  <si>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</si>
  <si>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</si>
  <si>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</si>
  <si>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</si>
  <si>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</si>
  <si>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</si>
  <si>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</si>
  <si>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</si>
  <si>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</si>
  <si>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</si>
  <si>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</si>
  <si>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</si>
  <si>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</si>
  <si>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</si>
  <si>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</si>
  <si>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</si>
  <si>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</si>
  <si>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</si>
  <si>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</si>
  <si>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</si>
  <si>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</si>
  <si>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</si>
  <si>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</si>
  <si>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</si>
  <si>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</si>
  <si>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</si>
  <si>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</si>
  <si>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</si>
  <si>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</si>
  <si>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</si>
  <si>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</si>
  <si>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</si>
  <si>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</si>
  <si>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</si>
  <si>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</si>
  <si>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</si>
  <si>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</si>
  <si>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</si>
  <si>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</si>
  <si>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</si>
  <si>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</si>
  <si>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</si>
  <si>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</si>
  <si>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</si>
  <si>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</si>
  <si>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</si>
  <si>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</si>
  <si>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</si>
  <si>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</si>
  <si>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</si>
  <si>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</si>
  <si>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</si>
  <si>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</si>
  <si>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</si>
  <si>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</si>
  <si>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</si>
  <si>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</si>
  <si>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</si>
  <si>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</si>
  <si>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</si>
  <si>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</si>
  <si>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</si>
  <si>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</si>
  <si>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</si>
  <si>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</si>
  <si>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</si>
  <si>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</si>
  <si>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</si>
  <si>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</si>
  <si>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</si>
  <si>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</si>
  <si>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</si>
  <si>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</si>
  <si>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</si>
  <si>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</si>
  <si>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</si>
  <si>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</si>
  <si>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</si>
  <si>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</si>
  <si>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</si>
  <si>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</si>
  <si>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</si>
  <si>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</si>
  <si>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</si>
  <si>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</si>
  <si>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</si>
  <si>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</si>
  <si>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</si>
  <si>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</si>
  <si>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</si>
  <si>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</si>
  <si>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</si>
  <si>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</si>
  <si>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</si>
  <si>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</si>
  <si>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</si>
  <si>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</si>
  <si>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</si>
  <si>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</si>
  <si>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</si>
  <si>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</si>
  <si>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</si>
  <si>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</si>
  <si>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</si>
  <si>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</si>
  <si>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</si>
  <si>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</si>
  <si>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</si>
  <si>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</si>
  <si>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</si>
  <si>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</si>
  <si>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</si>
  <si>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</si>
  <si>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</si>
  <si>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</si>
  <si>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</si>
  <si>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</si>
  <si>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</si>
  <si>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</si>
  <si>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</si>
  <si>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</si>
  <si>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</si>
  <si>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</si>
  <si>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</si>
  <si>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</si>
  <si>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</si>
  <si>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</si>
  <si>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</si>
  <si>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</si>
  <si>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</si>
  <si>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</si>
  <si>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</si>
  <si>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</si>
  <si>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</si>
  <si>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</si>
  <si>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</si>
  <si>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</si>
  <si>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</si>
  <si>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</si>
  <si>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</si>
  <si>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</si>
  <si>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</si>
  <si>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</si>
  <si>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</si>
  <si>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</si>
  <si>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</si>
  <si>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</si>
  <si>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</si>
  <si>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</si>
  <si>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</si>
  <si>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</si>
  <si>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</si>
  <si>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</si>
  <si>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</si>
  <si>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</si>
  <si>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</si>
  <si>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</si>
  <si>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</si>
  <si>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</si>
  <si>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</si>
  <si>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</si>
  <si>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</si>
  <si>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</si>
  <si>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</si>
  <si>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</si>
  <si>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</si>
  <si>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</si>
  <si>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</si>
  <si>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</si>
  <si>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</si>
  <si>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</si>
  <si>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</si>
  <si>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</si>
  <si>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</si>
  <si>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</si>
  <si>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</si>
  <si>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</si>
  <si>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</si>
  <si>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</si>
  <si>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</si>
  <si>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</si>
  <si>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</si>
  <si>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</si>
  <si>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</si>
  <si>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</si>
  <si>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</si>
  <si>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</si>
  <si>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</si>
  <si>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</si>
  <si>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</si>
  <si>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</si>
  <si>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</si>
  <si>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</si>
  <si>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</si>
  <si>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</si>
  <si>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</si>
  <si>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</si>
  <si>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</si>
  <si>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</si>
  <si>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</si>
  <si>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</si>
  <si>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</si>
  <si>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</si>
  <si>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</si>
  <si>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</si>
  <si>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</si>
  <si>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</si>
  <si>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</si>
  <si>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</si>
  <si>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</si>
  <si>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</si>
  <si>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</si>
  <si>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</si>
  <si>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</si>
  <si>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</si>
  <si>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</si>
  <si>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</si>
  <si>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</si>
  <si>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</si>
  <si>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</si>
  <si>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</si>
  <si>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</si>
  <si>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</si>
  <si>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</si>
  <si>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</si>
  <si>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</si>
  <si>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</si>
  <si>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</si>
  <si>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</si>
  <si>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</si>
  <si>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</si>
  <si>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</si>
  <si>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</si>
  <si>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</si>
  <si>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</si>
  <si>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</si>
  <si>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</si>
  <si>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</si>
  <si>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</si>
  <si>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</si>
  <si>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</si>
  <si>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</si>
  <si>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</si>
  <si>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</si>
  <si>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</si>
  <si>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</si>
  <si>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</si>
  <si>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</si>
  <si>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</si>
  <si>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</si>
  <si>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</si>
  <si>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</si>
  <si>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</si>
  <si>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</si>
  <si>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</si>
  <si>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</si>
  <si>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</si>
  <si>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</si>
  <si>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</si>
  <si>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</si>
  <si>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</si>
  <si>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</si>
  <si>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</si>
  <si>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</si>
  <si>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</si>
  <si>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</si>
  <si>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</si>
  <si>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</si>
  <si>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</si>
  <si>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</si>
  <si>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</si>
  <si>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</si>
  <si>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</si>
  <si>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</si>
  <si>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</si>
  <si>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</si>
  <si>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</si>
  <si>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</si>
  <si>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</si>
  <si>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</si>
  <si>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</si>
  <si>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</si>
  <si>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</si>
  <si>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</si>
  <si>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</si>
  <si>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</si>
  <si>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</si>
  <si>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</si>
  <si>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</si>
  <si>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</si>
  <si>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</si>
  <si>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</si>
  <si>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</si>
  <si>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</si>
  <si>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</si>
  <si>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</si>
  <si>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</si>
  <si>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</si>
  <si>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</si>
  <si>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</si>
  <si>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</si>
  <si>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</si>
  <si>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</si>
  <si>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</si>
  <si>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</si>
  <si>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</si>
  <si>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</si>
  <si>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</si>
  <si>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</si>
  <si>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</si>
  <si>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</si>
  <si>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</si>
  <si>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</si>
  <si>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</si>
  <si>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</si>
  <si>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</si>
  <si>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</si>
  <si>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</si>
  <si>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</si>
  <si>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</si>
  <si>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</si>
  <si>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</si>
  <si>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</si>
  <si>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</si>
  <si>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</si>
  <si>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</si>
  <si>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</si>
  <si>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</si>
  <si>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</si>
  <si>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</si>
  <si>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</si>
  <si>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</si>
  <si>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</si>
  <si>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</si>
  <si>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</si>
  <si>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</si>
  <si>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</si>
  <si>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</si>
  <si>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</si>
  <si>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</si>
  <si>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</si>
  <si>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</si>
  <si>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</si>
  <si>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</si>
  <si>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</si>
  <si>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</si>
  <si>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</si>
  <si>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</si>
  <si>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</si>
  <si>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</si>
  <si>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</si>
  <si>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</si>
  <si>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</si>
  <si>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</si>
  <si>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</si>
  <si>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</si>
  <si>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</si>
  <si>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</si>
  <si>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</si>
  <si>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</si>
  <si>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</si>
  <si>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</si>
  <si>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</si>
  <si>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</si>
  <si>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</si>
  <si>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</si>
  <si>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</si>
  <si>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</si>
  <si>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</si>
  <si>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</si>
  <si>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</si>
  <si>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</si>
  <si>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</si>
  <si>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</si>
  <si>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</si>
  <si>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</si>
  <si>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</si>
  <si>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</si>
  <si>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</si>
  <si>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</si>
  <si>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</si>
  <si>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</si>
  <si>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</si>
  <si>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</si>
  <si>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</si>
  <si>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</si>
  <si>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</si>
  <si>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</si>
  <si>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</si>
  <si>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</si>
  <si>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</si>
  <si>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</si>
  <si>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</si>
  <si>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</si>
  <si>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</si>
  <si>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</si>
  <si>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</si>
  <si>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</si>
  <si>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</si>
  <si>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</si>
  <si>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</si>
  <si>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</si>
  <si>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</si>
  <si>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</si>
  <si>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</si>
  <si>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</si>
  <si>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</si>
  <si>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</si>
  <si>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</si>
  <si>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</si>
  <si>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</si>
  <si>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</si>
  <si>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</si>
  <si>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</si>
  <si>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</si>
  <si>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</si>
  <si>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</si>
  <si>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</si>
  <si>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</si>
  <si>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</si>
  <si>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</si>
  <si>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</si>
  <si>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</si>
  <si>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</si>
  <si>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</si>
  <si>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</si>
  <si>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</si>
  <si>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</si>
  <si>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</si>
  <si>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</si>
  <si>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</si>
  <si>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</si>
  <si>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</si>
  <si>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</si>
  <si>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</si>
  <si>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</si>
  <si>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</si>
  <si>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</si>
  <si>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</si>
  <si>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</si>
  <si>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</si>
  <si>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</si>
  <si>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</si>
  <si>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</si>
  <si>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</si>
  <si>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</si>
  <si>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</si>
  <si>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</si>
  <si>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</si>
  <si>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</si>
  <si>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</si>
  <si>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</si>
  <si>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</si>
  <si>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</si>
  <si>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</si>
  <si>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</si>
  <si>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</si>
  <si>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</si>
  <si>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</si>
  <si>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</si>
  <si>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</si>
  <si>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</si>
  <si>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</si>
  <si>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</si>
  <si>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</si>
  <si>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</si>
  <si>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</si>
  <si>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</si>
  <si>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</si>
  <si>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</si>
  <si>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</si>
  <si>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</si>
  <si>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</si>
  <si>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</si>
  <si>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</si>
  <si>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</si>
  <si>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</si>
  <si>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</si>
  <si>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</si>
  <si>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</si>
  <si>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</si>
  <si>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</si>
  <si>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</si>
  <si>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</si>
  <si>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</si>
  <si>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</si>
  <si>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</si>
  <si>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</si>
  <si>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</si>
  <si>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</si>
  <si>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</si>
  <si>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</si>
  <si>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</si>
  <si>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</si>
  <si>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</si>
  <si>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</si>
  <si>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</si>
  <si>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</si>
  <si>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</si>
  <si>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</si>
  <si>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</si>
  <si>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</si>
  <si>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</si>
  <si>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</si>
  <si>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</si>
  <si>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</si>
  <si>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</si>
  <si>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</si>
  <si>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</si>
  <si>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</si>
  <si>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</si>
  <si>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</si>
  <si>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</si>
  <si>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</si>
  <si>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</si>
  <si>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</si>
  <si>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</si>
  <si>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</si>
  <si>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</si>
  <si>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</si>
  <si>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</si>
  <si>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</si>
  <si>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</si>
  <si>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</si>
  <si>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</si>
  <si>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</si>
  <si>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</si>
  <si>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</si>
  <si>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</si>
  <si>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</si>
  <si>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</si>
  <si>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</si>
  <si>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</si>
  <si>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</si>
  <si>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</si>
  <si>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</si>
  <si>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(blank)</t>
  </si>
  <si>
    <t>Average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</si>
</sst>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[$-409]m/d/yy\ h:mm\ AM/PM;@"/>
    <numFmt numFmtId="166" formatCode="[$-409]mmmm\ d\,\ yyyy;@"/>
    <numFmt numFmtId="167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 applyAlignment="1">
      <alignment vertical="center"/>
    </xf>
    <xf numFmtId="165" fontId="0" fillId="0" borderId="0" xfId="0" applyNumberFormat="1" applyAlignment="1">
      <alignment horizontal="left"/>
    </xf>
    <xf numFmtId="9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7" fontId="1" fillId="0" borderId="0" xfId="0" applyNumberFormat="1" applyFont="1" applyAlignment="1">
      <alignment horizontal="center"/>
    </xf>
    <xf numFmtId="167" fontId="2" fillId="0" borderId="0" xfId="0" applyNumberFormat="1" applyFont="1" applyAlignment="1">
      <alignment vertical="center"/>
    </xf>
    <xf numFmtId="167" fontId="0" fillId="0" borderId="0" xfId="0" applyNumberFormat="1"/>
  </cellXfs>
  <cellStyles count="1">
    <cellStyle name="Normal" xfId="0" builtinId="0"/>
  </cellStyles>
  <dxfs count="7">
    <dxf>
      <alignment horizontal="center"/>
    </dxf>
    <dxf>
      <alignment horizontal="center"/>
    </dxf>
    <dxf>
      <alignment horizontal="center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Homework_RNO.xlsx]Sheet3!PivotTable2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Sheet3!$B$3</c:f>
              <c:numCache>
                <c:formatCode>General</c:formatCode>
                <c:ptCount val="1"/>
                <c:pt idx="0">
                  <c:v>27.306590257879655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4-4615-A20E-1C5D50461CCD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Sheet3!$C$3</c:f>
              <c:numCache>
                <c:formatCode>General</c:formatCode>
                <c:ptCount val="1"/>
                <c:pt idx="0">
                  <c:v>17.709803921568628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B4-4615-A20E-1C5D50461CCD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Sheet3!$D$3</c:f>
              <c:numCache>
                <c:formatCode>General</c:formatCode>
                <c:ptCount val="1"/>
                <c:pt idx="0">
                  <c:v>36.020000000000003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4-4615-A20E-1C5D50461CCD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Sheet3!$E$3</c:f>
              <c:numCache>
                <c:formatCode>General</c:formatCode>
                <c:ptCount val="1"/>
                <c:pt idx="0">
                  <c:v>194.42517162471395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B4-4615-A20E-1C5D50461CCD}"/>
            </c:ext>
          </c:extLst>
        </c:ser>
        <c:ser>
          <c:idx val="4"/>
          <c:order val="4"/>
          <c:tx>
            <c:strRef>
              <c:f>Sheet3!$F$1:$F$2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Sheet3!$F$3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E1B4-4615-A20E-1C5D50461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428768"/>
        <c:axId val="667428440"/>
      </c:barChart>
      <c:catAx>
        <c:axId val="66742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8440"/>
        <c:crosses val="autoZero"/>
        <c:auto val="1"/>
        <c:lblAlgn val="ctr"/>
        <c:lblOffset val="100"/>
        <c:noMultiLvlLbl val="0"/>
      </c:catAx>
      <c:valAx>
        <c:axId val="66742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Homework_RNO.xlsx]Pivot Table 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Kirkstarter projects by category and current state</a:t>
            </a:r>
            <a:endParaRPr lang="en-US"/>
          </a:p>
        </c:rich>
      </c:tx>
      <c:layout>
        <c:manualLayout>
          <c:xMode val="edge"/>
          <c:yMode val="edge"/>
          <c:x val="0.18815453398626356"/>
          <c:y val="0.104057205176060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B-4D22-B714-2A27E3C39D6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5B-4D22-B714-2A27E3C39D6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5B-4D22-B714-2A27E3C39D6A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5B-4D22-B714-2A27E3C39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673568"/>
        <c:axId val="470674880"/>
      </c:barChart>
      <c:catAx>
        <c:axId val="47067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674880"/>
        <c:crosses val="autoZero"/>
        <c:auto val="1"/>
        <c:lblAlgn val="ctr"/>
        <c:lblOffset val="100"/>
        <c:noMultiLvlLbl val="0"/>
      </c:catAx>
      <c:valAx>
        <c:axId val="4706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67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Homework_RNO.xlsx]Pivot Table 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Kickstarter projects by</a:t>
            </a:r>
            <a:r>
              <a:rPr lang="en-US" baseline="0"/>
              <a:t> subcategory and state</a:t>
            </a:r>
            <a:endParaRPr lang="en-US"/>
          </a:p>
        </c:rich>
      </c:tx>
      <c:layout>
        <c:manualLayout>
          <c:xMode val="edge"/>
          <c:yMode val="edge"/>
          <c:x val="0.21458294472648551"/>
          <c:y val="0.13684747739865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1-4EC0-8CCD-3B96AE94BDA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10-4424-8D9A-CD0BD2DB500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10-4424-8D9A-CD0BD2DB500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10-4424-8D9A-CD0BD2DB5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424416"/>
        <c:axId val="577421792"/>
      </c:barChart>
      <c:catAx>
        <c:axId val="57742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1792"/>
        <c:crosses val="autoZero"/>
        <c:auto val="1"/>
        <c:lblAlgn val="ctr"/>
        <c:lblOffset val="100"/>
        <c:noMultiLvlLbl val="0"/>
      </c:catAx>
      <c:valAx>
        <c:axId val="5774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Homework_RNO.xlsx]Pivot Table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Kickstarter projects by month started and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A-4DA1-AF3C-294BAABD4EB9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95-428C-BE27-D47688E15A27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95-428C-BE27-D47688E15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787616"/>
        <c:axId val="749453648"/>
      </c:lineChart>
      <c:catAx>
        <c:axId val="7487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453648"/>
        <c:crosses val="autoZero"/>
        <c:auto val="1"/>
        <c:lblAlgn val="ctr"/>
        <c:lblOffset val="100"/>
        <c:noMultiLvlLbl val="0"/>
      </c:catAx>
      <c:valAx>
        <c:axId val="74945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FA0B-44A9-9EF4-F8CF824CEC99}"/>
              </c:ext>
            </c:extLst>
          </c:dPt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0B-44A9-9EF4-F8CF824CEC9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0B-44A9-9EF4-F8CF824CEC9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0B-44A9-9EF4-F8CF824CE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734824"/>
        <c:axId val="463735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A0B-44A9-9EF4-F8CF824CEC9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A0B-44A9-9EF4-F8CF824CEC9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A0B-44A9-9EF4-F8CF824CEC9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0B-44A9-9EF4-F8CF824CEC99}"/>
                  </c:ext>
                </c:extLst>
              </c15:ser>
            </c15:filteredLineSeries>
          </c:ext>
        </c:extLst>
      </c:lineChart>
      <c:catAx>
        <c:axId val="46373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35152"/>
        <c:crosses val="autoZero"/>
        <c:auto val="1"/>
        <c:lblAlgn val="ctr"/>
        <c:lblOffset val="100"/>
        <c:noMultiLvlLbl val="0"/>
      </c:catAx>
      <c:valAx>
        <c:axId val="4637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3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15</xdr:row>
      <xdr:rowOff>28575</xdr:rowOff>
    </xdr:from>
    <xdr:to>
      <xdr:col>10</xdr:col>
      <xdr:colOff>304800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2920D-55D9-4332-89A8-6CBD2A83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</xdr:colOff>
      <xdr:row>16</xdr:row>
      <xdr:rowOff>80961</xdr:rowOff>
    </xdr:from>
    <xdr:to>
      <xdr:col>14</xdr:col>
      <xdr:colOff>257175</xdr:colOff>
      <xdr:row>38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FEE89-B8DA-4F4B-873D-2FF28EA32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204787</xdr:colOff>
      <xdr:row>3</xdr:row>
      <xdr:rowOff>169333</xdr:rowOff>
    </xdr:from>
    <xdr:to>
      <xdr:col>20</xdr:col>
      <xdr:colOff>338667</xdr:colOff>
      <xdr:row>25</xdr:row>
      <xdr:rowOff>144462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19DE4-1C7D-464B-97D7-5349FCDBE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295275</xdr:colOff>
      <xdr:row>3</xdr:row>
      <xdr:rowOff>109537</xdr:rowOff>
    </xdr:from>
    <xdr:to>
      <xdr:col>21</xdr:col>
      <xdr:colOff>252412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4DF08-874F-46CA-A993-6982021A0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14</xdr:row>
      <xdr:rowOff>61912</xdr:rowOff>
    </xdr:from>
    <xdr:to>
      <xdr:col>7</xdr:col>
      <xdr:colOff>962026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4D148-C6EC-443E-855D-01AA017B6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roz, Renee" refreshedDate="43476.53959108796" createdVersion="6" refreshedVersion="6" minRefreshableVersion="3" recordCount="4114" xr:uid="{F319893A-BDB2-43B0-A9E3-8376B84A051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roz, Renee" refreshedDate="43482.649486111113" createdVersion="6" refreshedVersion="6" minRefreshableVersion="3" recordCount="4114" xr:uid="{A8E6E14C-05FD-431D-B283-FCE75A3131A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 category" numFmtId="0">
      <sharedItems/>
    </cacheField>
    <cacheField name="Date Created Conversion" numFmtId="167">
      <sharedItems containsSemiMixedTypes="0" containsNonDate="0" containsDate="1" containsString="0" minDate="2009-05-16T22:55:13" maxDate="2017-03-15T10:30:07" count="4114">
        <d v="2009-05-16T22:55:13"/>
        <d v="2009-07-13T11:54:07"/>
        <d v="2009-08-25T10:26:54"/>
        <d v="2009-08-18T16:29:28"/>
        <d v="2009-09-11T20:21:59"/>
        <d v="2009-10-16T17:02:00"/>
        <d v="2009-09-14T16:38:02"/>
        <d v="2009-10-01T21:31:46"/>
        <d v="2009-09-14T01:05:30"/>
        <d v="2009-09-23T08:35:16"/>
        <d v="2009-09-23T12:24:10"/>
        <d v="2009-11-05T13:02:20"/>
        <d v="2009-11-10T11:48:32"/>
        <d v="2009-11-06T15:07:09"/>
        <d v="2010-01-14T08:00:49"/>
        <d v="2010-01-16T17:04:52"/>
        <d v="2010-01-20T05:11:47"/>
        <d v="2010-02-06T17:03:26"/>
        <d v="2010-02-04T02:45:59"/>
        <d v="2010-03-13T00:48:38"/>
        <d v="2010-01-26T23:11:47"/>
        <d v="2010-02-26T16:36:31"/>
        <d v="2010-03-18T12:52:16"/>
        <d v="2010-03-10T16:15:51"/>
        <d v="2010-03-30T00:53:50"/>
        <d v="2010-03-17T05:48:29"/>
        <d v="2010-03-29T10:54:18"/>
        <d v="2010-05-01T00:45:32"/>
        <d v="2010-05-24T07:56:43"/>
        <d v="2010-04-23T14:28:34"/>
        <d v="2010-03-11T15:02:24"/>
        <d v="2010-04-06T12:52:59"/>
        <d v="2010-05-14T16:58:26"/>
        <d v="2010-06-17T22:00:52"/>
        <d v="2010-05-15T17:19:59"/>
        <d v="2010-06-08T19:28:50"/>
        <d v="2010-05-12T01:54:15"/>
        <d v="2010-06-01T13:07:59"/>
        <d v="2010-06-13T21:01:34"/>
        <d v="2010-06-03T16:16:52"/>
        <d v="2010-06-06T14:09:14"/>
        <d v="2010-06-11T14:14:15"/>
        <d v="2010-06-25T19:35:56"/>
        <d v="2010-05-26T10:54:01"/>
        <d v="2010-05-05T23:48:03"/>
        <d v="2010-07-20T00:32:35"/>
        <d v="2010-06-28T00:28:14"/>
        <d v="2010-06-03T17:10:20"/>
        <d v="2010-06-18T15:06:26"/>
        <d v="2010-07-20T13:38:04"/>
        <d v="2010-08-08T20:34:51"/>
        <d v="2010-06-24T21:46:20"/>
        <d v="2010-08-05T12:09:12"/>
        <d v="2010-07-19T16:26:13"/>
        <d v="2010-09-08T15:04:28"/>
        <d v="2010-08-26T19:16:16"/>
        <d v="2010-09-15T11:25:05"/>
        <d v="2010-09-09T09:30:14"/>
        <d v="2010-09-13T15:28:54"/>
        <d v="2010-09-09T22:03:49"/>
        <d v="2010-10-05T17:54:16"/>
        <d v="2010-10-18T00:24:20"/>
        <d v="2010-10-12T19:40:35"/>
        <d v="2010-10-14T10:43:35"/>
        <d v="2010-10-07T14:34:30"/>
        <d v="2010-10-29T03:43:25"/>
        <d v="2010-11-22T22:08:53"/>
        <d v="2010-11-23T00:35:24"/>
        <d v="2010-11-20T14:34:51"/>
        <d v="2010-11-05T09:54:46"/>
        <d v="2010-12-01T21:34:58"/>
        <d v="2010-12-30T15:08:34"/>
        <d v="2010-12-03T21:06:11"/>
        <d v="2010-11-25T00:45:26"/>
        <d v="2010-10-27T01:20:03"/>
        <d v="2010-12-14T03:51:37"/>
        <d v="2011-01-21T19:46:49"/>
        <d v="2011-01-14T05:18:49"/>
        <d v="2010-12-19T16:17:07"/>
        <d v="2011-01-20T20:56:41"/>
        <d v="2011-01-21T18:52:34"/>
        <d v="2011-01-21T10:35:13"/>
        <d v="2011-01-25T18:20:30"/>
        <d v="2011-01-26T19:37:10"/>
        <d v="2011-01-12T00:57:08"/>
        <d v="2010-12-01T13:10:54"/>
        <d v="2011-01-12T02:44:38"/>
        <d v="2011-01-12T02:49:21"/>
        <d v="2011-02-02T07:57:07"/>
        <d v="2011-01-24T11:40:10"/>
        <d v="2011-01-24T14:48:47"/>
        <d v="2011-02-11T14:07:25"/>
        <d v="2011-02-14T07:38:02"/>
        <d v="2011-02-18T11:54:42"/>
        <d v="2010-12-23T21:40:38"/>
        <d v="2011-03-10T11:41:06"/>
        <d v="2011-02-12T21:03:10"/>
        <d v="2011-02-21T06:55:55"/>
        <d v="2011-03-30T17:36:25"/>
        <d v="2011-02-16T13:24:19"/>
        <d v="2011-03-21T23:21:13"/>
        <d v="2011-03-16T21:19:59"/>
        <d v="2011-03-24T15:01:36"/>
        <d v="2011-03-24T18:02:18"/>
        <d v="2011-04-02T18:34:47"/>
        <d v="2011-03-23T16:37:00"/>
        <d v="2011-03-30T22:42:17"/>
        <d v="2011-04-10T22:49:20"/>
        <d v="2011-02-13T13:09:44"/>
        <d v="2011-04-03T11:10:25"/>
        <d v="2011-04-04T21:13:53"/>
        <d v="2011-04-05T15:50:48"/>
        <d v="2011-04-04T22:53:57"/>
        <d v="2011-04-15T13:11:26"/>
        <d v="2011-03-17T04:39:24"/>
        <d v="2011-04-04T15:47:50"/>
        <d v="2011-04-12T21:22:42"/>
        <d v="2011-05-02T17:47:58"/>
        <d v="2011-05-16T12:50:01"/>
        <d v="2011-05-12T12:02:24"/>
        <d v="2011-04-24T23:33:21"/>
        <d v="2011-05-08T10:18:01"/>
        <d v="2011-05-09T12:31:01"/>
        <d v="2011-05-03T18:21:54"/>
        <d v="2011-04-12T19:20:49"/>
        <d v="2011-04-29T21:04:48"/>
        <d v="2011-05-24T19:35:27"/>
        <d v="2011-05-07T07:10:33"/>
        <d v="2011-05-18T20:14:26"/>
        <d v="2011-05-19T16:14:06"/>
        <d v="2011-05-26T08:42:03"/>
        <d v="2011-05-31T10:19:23"/>
        <d v="2011-06-01T14:05:20"/>
        <d v="2011-06-03T06:57:46"/>
        <d v="2011-04-05T14:52:20"/>
        <d v="2011-05-23T19:31:06"/>
        <d v="2011-05-05T14:33:10"/>
        <d v="2011-05-08T16:06:11"/>
        <d v="2011-06-09T00:37:31"/>
        <d v="2011-06-11T22:14:42"/>
        <d v="2011-06-12T02:08:19"/>
        <d v="2011-06-16T12:32:54"/>
        <d v="2011-05-27T14:45:12"/>
        <d v="2011-06-28T20:39:05"/>
        <d v="2011-06-06T23:42:01"/>
        <d v="2011-07-05T21:32:06"/>
        <d v="2011-06-24T15:08:56"/>
        <d v="2011-05-24T01:51:37"/>
        <d v="2011-06-28T20:17:16"/>
        <d v="2011-05-28T13:54:48"/>
        <d v="2011-07-22T19:18:33"/>
        <d v="2011-06-02T10:34:15"/>
        <d v="2011-06-17T13:46:23"/>
        <d v="2011-06-19T10:07:55"/>
        <d v="2011-07-06T16:05:38"/>
        <d v="2011-07-07T09:38:56"/>
        <d v="2011-07-29T13:12:08"/>
        <d v="2011-07-08T15:12:50"/>
        <d v="2011-06-10T22:02:21"/>
        <d v="2011-06-24T02:27:21"/>
        <d v="2011-07-12T11:01:58"/>
        <d v="2011-07-14T20:39:46"/>
        <d v="2011-06-08T23:43:45"/>
        <d v="2011-07-07T15:05:57"/>
        <d v="2011-07-28T13:57:11"/>
        <d v="2011-07-27T13:04:45"/>
        <d v="2011-07-06T16:30:45"/>
        <d v="2011-07-11T21:45:37"/>
        <d v="2011-08-04T15:39:10"/>
        <d v="2011-08-08T11:35:39"/>
        <d v="2011-08-08T12:12:51"/>
        <d v="2011-08-08T23:54:18"/>
        <d v="2011-08-10T16:02:43"/>
        <d v="2011-08-10T20:00:22"/>
        <d v="2011-08-11T23:37:03"/>
        <d v="2011-08-26T22:58:22"/>
        <d v="2011-08-16T17:00:03"/>
        <d v="2011-08-02T16:20:31"/>
        <d v="2011-08-06T09:30:22"/>
        <d v="2011-08-23T13:28:49"/>
        <d v="2011-08-23T22:00:37"/>
        <d v="2011-07-26T03:10:54"/>
        <d v="2011-07-26T12:02:33"/>
        <d v="2011-07-27T14:32:47"/>
        <d v="2011-08-17T15:22:12"/>
        <d v="2011-07-30T12:30:08"/>
        <d v="2011-09-02T13:52:37"/>
        <d v="2011-08-28T19:18:17"/>
        <d v="2011-08-30T23:30:25"/>
        <d v="2011-08-03T12:36:13"/>
        <d v="2011-08-08T11:58:52"/>
        <d v="2011-09-09T12:07:13"/>
        <d v="2011-09-09T14:41:01"/>
        <d v="2011-09-07T18:57:59"/>
        <d v="2011-09-02T02:08:37"/>
        <d v="2011-09-16T12:35:40"/>
        <d v="2011-09-16T18:09:01"/>
        <d v="2011-10-04T23:23:43"/>
        <d v="2011-09-13T15:56:40"/>
        <d v="2011-09-26T14:16:39"/>
        <d v="2011-08-30T11:12:01"/>
        <d v="2011-09-09T19:01:49"/>
        <d v="2011-09-22T22:39:38"/>
        <d v="2011-09-14T10:22:07"/>
        <d v="2011-10-13T15:58:04"/>
        <d v="2011-10-17T10:11:48"/>
        <d v="2011-09-20T15:54:10"/>
        <d v="2011-09-24T21:53:16"/>
        <d v="2011-10-28T22:35:39"/>
        <d v="2011-10-02T09:02:15"/>
        <d v="2011-10-21T20:02:29"/>
        <d v="2011-11-05T16:21:10"/>
        <d v="2011-11-07T12:53:11"/>
        <d v="2011-10-30T23:06:16"/>
        <d v="2011-10-28T20:13:16"/>
        <d v="2011-11-02T21:39:56"/>
        <d v="2011-11-13T11:05:32"/>
        <d v="2011-11-15T19:19:14"/>
        <d v="2011-11-15T20:26:35"/>
        <d v="2011-10-16T23:48:41"/>
        <d v="2011-11-17T20:00:51"/>
        <d v="2011-11-08T13:21:44"/>
        <d v="2011-11-15T06:49:50"/>
        <d v="2011-10-24T09:46:44"/>
        <d v="2011-11-11T13:17:29"/>
        <d v="2011-11-18T15:48:41"/>
        <d v="2011-10-28T11:35:58"/>
        <d v="2011-10-31T23:45:36"/>
        <d v="2011-11-21T00:16:32"/>
        <d v="2011-12-05T06:33:36"/>
        <d v="2011-12-06T18:06:07"/>
        <d v="2011-11-23T13:35:09"/>
        <d v="2011-12-20T21:08:30"/>
        <d v="2011-11-14T01:34:48"/>
        <d v="2011-11-30T01:01:26"/>
        <d v="2011-12-16T08:14:29"/>
        <d v="2011-12-01T13:11:50"/>
        <d v="2011-12-19T16:12:36"/>
        <d v="2011-12-18T16:33:05"/>
        <d v="2011-12-05T19:34:49"/>
        <d v="2011-12-06T20:36:01"/>
        <d v="2011-11-22T11:12:15"/>
        <d v="2011-12-27T12:43:00"/>
        <d v="2011-12-02T14:05:47"/>
        <d v="2012-01-03T14:26:13"/>
        <d v="2011-12-16T18:49:52"/>
        <d v="2011-11-28T23:04:19"/>
        <d v="2011-12-29T13:54:07"/>
        <d v="2012-01-01T10:34:51"/>
        <d v="2011-12-06T17:47:01"/>
        <d v="2012-01-10T12:44:04"/>
        <d v="2012-01-12T21:49:26"/>
        <d v="2012-01-12T16:43:03"/>
        <d v="2012-01-13T17:03:51"/>
        <d v="2011-12-14T22:35:14"/>
        <d v="2012-01-15T12:31:08"/>
        <d v="2012-01-19T06:21:47"/>
        <d v="2012-01-16T10:37:15"/>
        <d v="2011-12-17T16:46:01"/>
        <d v="2012-01-31T17:46:14"/>
        <d v="2012-01-19T12:33:46"/>
        <d v="2012-01-25T15:33:58"/>
        <d v="2012-01-26T19:07:21"/>
        <d v="2012-01-28T11:17:03"/>
        <d v="2012-01-29T20:29:58"/>
        <d v="2012-01-29T11:18:34"/>
        <d v="2012-01-31T18:30:39"/>
        <d v="2012-02-01T23:47:45"/>
        <d v="2012-01-31T15:06:15"/>
        <d v="2012-01-18T02:39:27"/>
        <d v="2012-02-02T10:39:25"/>
        <d v="2012-01-30T19:28:50"/>
        <d v="2012-02-06T21:43:55"/>
        <d v="2012-02-21T15:40:39"/>
        <d v="2012-02-08T23:02:09"/>
        <d v="2012-02-09T10:07:29"/>
        <d v="2012-01-17T09:23:31"/>
        <d v="2012-02-19T12:12:52"/>
        <d v="2012-02-08T20:00:49"/>
        <d v="2012-01-31T13:16:58"/>
        <d v="2012-02-06T15:17:15"/>
        <d v="2012-01-17T20:08:55"/>
        <d v="2012-02-17T08:17:05"/>
        <d v="2012-01-18T19:53:15"/>
        <d v="2012-02-22T01:03:05"/>
        <d v="2012-02-20T12:37:32"/>
        <d v="2012-02-21T20:22:35"/>
        <d v="2012-02-08T20:56:15"/>
        <d v="2012-01-25T14:14:45"/>
        <d v="2012-01-25T15:34:02"/>
        <d v="2012-03-04T19:55:30"/>
        <d v="2012-01-26T04:01:39"/>
        <d v="2012-02-28T09:45:23"/>
        <d v="2012-03-02T16:00:58"/>
        <d v="2012-03-19T13:38:21"/>
        <d v="2012-03-05T12:46:15"/>
        <d v="2012-03-05T13:33:23"/>
        <d v="2012-03-01T16:53:49"/>
        <d v="2012-03-06T14:00:20"/>
        <d v="2012-02-07T16:10:26"/>
        <d v="2012-02-24T09:42:46"/>
        <d v="2012-03-09T14:19:38"/>
        <d v="2012-03-09T17:45:08"/>
        <d v="2012-03-10T00:42:49"/>
        <d v="2012-02-10T18:36:27"/>
        <d v="2012-03-13T12:02:45"/>
        <d v="2012-02-13T10:17:15"/>
        <d v="2012-02-16T20:35:10"/>
        <d v="2012-03-29T01:10:24"/>
        <d v="2012-03-17T06:02:07"/>
        <d v="2012-03-22T12:01:25"/>
        <d v="2012-03-02T19:03:42"/>
        <d v="2012-03-19T11:44:36"/>
        <d v="2012-03-19T16:22:40"/>
        <d v="2012-03-05T12:25:47"/>
        <d v="2012-03-23T11:59:36"/>
        <d v="2012-03-19T18:26:58"/>
        <d v="2012-03-28T10:31:34"/>
        <d v="2012-03-28T11:00:46"/>
        <d v="2012-03-22T16:49:20"/>
        <d v="2012-03-19T13:34:09"/>
        <d v="2012-02-27T20:57:54"/>
        <d v="2012-03-29T20:13:43"/>
        <d v="2012-03-28T18:51:28"/>
        <d v="2012-03-31T10:30:08"/>
        <d v="2012-03-02T13:00:03"/>
        <d v="2012-03-19T11:31:12"/>
        <d v="2012-04-03T18:00:26"/>
        <d v="2012-04-04T22:20:19"/>
        <d v="2012-04-05T12:25:43"/>
        <d v="2012-04-05T14:15:33"/>
        <d v="2012-04-06T16:41:56"/>
        <d v="2012-03-09T22:00:04"/>
        <d v="2012-04-26T15:58:51"/>
        <d v="2012-04-11T09:53:15"/>
        <d v="2012-03-14T20:20:34"/>
        <d v="2012-03-13T14:15:46"/>
        <d v="2012-04-27T18:54:23"/>
        <d v="2012-04-14T14:44:55"/>
        <d v="2012-05-01T12:16:27"/>
        <d v="2012-04-04T22:45:55"/>
        <d v="2012-04-14T13:54:06"/>
        <d v="2012-03-19T15:02:14"/>
        <d v="2012-04-06T05:59:18"/>
        <d v="2012-04-19T12:05:05"/>
        <d v="2012-04-20T14:01:58"/>
        <d v="2012-03-21T20:12:06"/>
        <d v="2012-03-28T22:28:37"/>
        <d v="2012-05-08T16:25:09"/>
        <d v="2012-04-23T10:29:04"/>
        <d v="2012-04-21T01:31:21"/>
        <d v="2012-04-23T20:47:35"/>
        <d v="2012-04-24T13:46:08"/>
        <d v="2012-03-26T19:35:01"/>
        <d v="2012-04-26T20:59:57"/>
        <d v="2012-04-27T18:00:55"/>
        <d v="2012-04-04T09:33:35"/>
        <d v="2012-03-29T01:30:57"/>
        <d v="2012-04-27T10:43:13"/>
        <d v="2012-05-08T14:55:05"/>
        <d v="2012-05-01T02:00:31"/>
        <d v="2012-04-14T17:28:39"/>
        <d v="2012-05-02T14:43:09"/>
        <d v="2012-04-27T17:52:24"/>
        <d v="2012-05-02T20:42:26"/>
        <d v="2012-05-05T10:45:30"/>
        <d v="2012-05-05T12:19:55"/>
        <d v="2012-05-07T17:42:55"/>
        <d v="2012-05-08T08:14:17"/>
        <d v="2012-04-18T16:15:04"/>
        <d v="2012-05-10T04:49:37"/>
        <d v="2012-04-10T15:20:08"/>
        <d v="2012-05-10T00:24:52"/>
        <d v="2012-05-24T14:24:11"/>
        <d v="2012-05-29T21:51:21"/>
        <d v="2012-05-15T10:33:17"/>
        <d v="2012-04-25T18:39:48"/>
        <d v="2012-04-24T00:27:56"/>
        <d v="2012-05-24T13:32:55"/>
        <d v="2012-06-12T20:13:02"/>
        <d v="2012-05-21T23:03:13"/>
        <d v="2012-06-07T14:51:29"/>
        <d v="2012-06-14T12:26:56"/>
        <d v="2012-05-29T15:16:11"/>
        <d v="2012-05-29T23:27:23"/>
        <d v="2012-06-14T15:02:21"/>
        <d v="2012-06-18T16:35:45"/>
        <d v="2012-06-05T15:35:37"/>
        <d v="2012-05-29T19:09:48"/>
        <d v="2012-06-22T08:33:26"/>
        <d v="2012-06-07T12:46:51"/>
        <d v="2012-06-08T07:29:29"/>
        <d v="2012-06-08T21:07:27"/>
        <d v="2012-06-07T17:46:52"/>
        <d v="2012-05-11T23:01:23"/>
        <d v="2012-06-12T12:45:32"/>
        <d v="2012-07-09T22:48:47"/>
        <d v="2012-06-14T00:19:03"/>
        <d v="2012-05-15T18:42:48"/>
        <d v="2012-06-15T00:42:31"/>
        <d v="2012-06-15T09:00:04"/>
        <d v="2012-06-15T15:03:07"/>
        <d v="2012-06-18T16:53:18"/>
        <d v="2012-06-28T23:28:16"/>
        <d v="2012-06-19T16:03:31"/>
        <d v="2012-06-20T18:02:45"/>
        <d v="2012-05-23T23:49:23"/>
        <d v="2012-06-21T20:40:02"/>
        <d v="2012-06-21T11:34:00"/>
        <d v="2012-05-25T15:20:48"/>
        <d v="2012-07-09T12:49:38"/>
        <d v="2012-07-17T12:26:34"/>
        <d v="2012-07-20T11:19:24"/>
        <d v="2012-06-25T11:45:17"/>
        <d v="2012-07-05T16:37:00"/>
        <d v="2012-07-30T16:11:21"/>
        <d v="2012-07-11T16:44:48"/>
        <d v="2012-07-08T21:15:10"/>
        <d v="2012-06-28T11:35:45"/>
        <d v="2012-07-09T18:12:24"/>
        <d v="2012-07-16T20:16:25"/>
        <d v="2012-07-16T22:07:25"/>
        <d v="2012-07-17T15:22:46"/>
        <d v="2012-07-23T13:32:14"/>
        <d v="2012-07-23T18:14:45"/>
        <d v="2012-08-04T01:47:45"/>
        <d v="2012-07-26T13:11:42"/>
        <d v="2012-07-26T13:19:07"/>
        <d v="2012-07-27T16:37:03"/>
        <d v="2012-08-06T14:29:43"/>
        <d v="2012-07-26T11:33:45"/>
        <d v="2012-08-01T20:21:02"/>
        <d v="2012-07-23T21:16:37"/>
        <d v="2012-08-03T06:30:48"/>
        <d v="2012-08-13T13:02:14"/>
        <d v="2012-07-31T08:29:07"/>
        <d v="2012-08-23T12:01:40"/>
        <d v="2012-08-15T15:35:36"/>
        <d v="2012-08-13T06:24:43"/>
        <d v="2012-08-08T17:37:44"/>
        <d v="2012-08-13T23:13:00"/>
        <d v="2012-08-14T11:47:33"/>
        <d v="2012-08-29T16:39:09"/>
        <d v="2012-08-23T05:07:02"/>
        <d v="2012-08-31T20:35:37"/>
        <d v="2012-08-01T19:32:04"/>
        <d v="2012-07-20T23:27:41"/>
        <d v="2012-07-22T23:46:47"/>
        <d v="2012-08-22T14:38:14"/>
        <d v="2012-08-23T13:19:16"/>
        <d v="2012-08-28T14:06:20"/>
        <d v="2012-09-04T20:01:49"/>
        <d v="2012-08-24T12:15:48"/>
        <d v="2012-08-25T14:46:52"/>
        <d v="2012-08-30T11:59:59"/>
        <d v="2012-08-28T17:54:54"/>
        <d v="2012-08-14T11:18:54"/>
        <d v="2012-09-10T19:17:02"/>
        <d v="2012-08-15T13:40:03"/>
        <d v="2012-09-04T18:07:13"/>
        <d v="2012-09-05T17:44:10"/>
        <d v="2012-08-26T23:40:17"/>
        <d v="2012-09-08T15:55:31"/>
        <d v="2012-09-06T18:51:15"/>
        <d v="2012-09-10T11:08:09"/>
        <d v="2012-09-11T19:58:59"/>
        <d v="2012-09-12T15:37:41"/>
        <d v="2012-09-17T15:17:39"/>
        <d v="2012-09-04T18:00:57"/>
        <d v="2012-09-24T11:26:16"/>
        <d v="2012-10-10T13:12:15"/>
        <d v="2012-09-26T21:21:53"/>
        <d v="2012-09-21T22:42:01"/>
        <d v="2012-10-12T08:53:48"/>
        <d v="2012-10-04T02:21:24"/>
        <d v="2012-09-27T02:42:18"/>
        <d v="2012-10-02T15:22:48"/>
        <d v="2012-10-02T01:40:18"/>
        <d v="2012-10-15T13:04:46"/>
        <d v="2012-10-10T13:07:07"/>
        <d v="2012-10-10T19:46:06"/>
        <d v="2012-10-11T12:57:49"/>
        <d v="2012-10-01T23:00:40"/>
        <d v="2012-09-24T20:26:57"/>
        <d v="2012-10-25T19:14:41"/>
        <d v="2012-10-16T09:40:52"/>
        <d v="2012-09-28T15:41:53"/>
        <d v="2012-10-18T19:17:24"/>
        <d v="2012-09-22T20:26:00"/>
        <d v="2012-10-12T12:10:21"/>
        <d v="2012-10-23T11:58:09"/>
        <d v="2012-10-22T23:45:35"/>
        <d v="2012-10-29T11:31:48"/>
        <d v="2012-10-30T18:54:56"/>
        <d v="2012-10-31T01:06:45"/>
        <d v="2012-11-05T04:23:41"/>
        <d v="2012-11-21T20:18:34"/>
        <d v="2012-11-12T19:25:00"/>
        <d v="2012-11-07T17:23:42"/>
        <d v="2012-11-01T14:04:34"/>
        <d v="2012-10-11T21:37:27"/>
        <d v="2012-11-13T17:17:32"/>
        <d v="2012-11-13T17:58:23"/>
        <d v="2012-11-15T10:36:17"/>
        <d v="2012-11-15T13:52:08"/>
        <d v="2012-11-15T17:11:50"/>
        <d v="2012-11-10T00:19:27"/>
        <d v="2012-11-14T10:24:05"/>
        <d v="2012-11-20T06:58:45"/>
        <d v="2012-10-23T15:30:32"/>
        <d v="2012-11-09T18:47:37"/>
        <d v="2012-11-26T15:04:12"/>
        <d v="2012-12-07T14:51:03"/>
        <d v="2012-11-13T10:33:57"/>
        <d v="2012-12-03T15:59:44"/>
        <d v="2012-12-03T20:31:33"/>
        <d v="2012-12-06T12:58:41"/>
        <d v="2012-12-06T19:37:18"/>
        <d v="2012-12-06T05:46:30"/>
        <d v="2012-11-30T03:48:55"/>
        <d v="2012-12-12T15:00:24"/>
        <d v="2012-12-14T17:48:33"/>
        <d v="2012-12-03T19:29:09"/>
        <d v="2012-11-17T13:33:17"/>
        <d v="2013-01-02T15:19:25"/>
        <d v="2012-12-21T12:21:20"/>
        <d v="2013-01-02T23:28:00"/>
        <d v="2012-12-31T13:38:30"/>
        <d v="2012-12-27T00:09:34"/>
        <d v="2012-12-27T17:54:16"/>
        <d v="2012-11-29T23:44:32"/>
        <d v="2013-01-01T20:08:59"/>
        <d v="2012-12-14T07:45:40"/>
        <d v="2012-12-18T13:25:39"/>
        <d v="2013-01-02T06:55:27"/>
        <d v="2012-12-21T15:29:34"/>
        <d v="2013-01-08T17:40:01"/>
        <d v="2013-01-14T17:37:49"/>
        <d v="2013-01-16T09:21:49"/>
        <d v="2013-01-17T10:52:38"/>
        <d v="2013-01-31T14:25:29"/>
        <d v="2013-02-16T03:09:00"/>
        <d v="2013-01-24T07:14:21"/>
        <d v="2013-01-25T04:09:15"/>
        <d v="2013-01-25T16:04:32"/>
        <d v="2013-01-15T18:59:29"/>
        <d v="2013-01-29T09:15:15"/>
        <d v="2013-01-14T11:29:28"/>
        <d v="2013-01-30T18:05:37"/>
        <d v="2013-01-07T19:25:52"/>
        <d v="2013-01-30T13:01:51"/>
        <d v="2013-01-30T14:59:48"/>
        <d v="2013-01-28T20:03:23"/>
        <d v="2013-02-06T14:11:18"/>
        <d v="2013-02-05T22:02:08"/>
        <d v="2013-01-27T10:42:15"/>
        <d v="2013-02-07T02:28:39"/>
        <d v="2013-02-07T16:08:19"/>
        <d v="2013-02-02T18:42:17"/>
        <d v="2013-02-08T13:07:31"/>
        <d v="2013-02-08T18:38:28"/>
        <d v="2013-02-03T21:49:48"/>
        <d v="2013-02-15T12:13:09"/>
        <d v="2013-01-25T14:02:26"/>
        <d v="2013-02-10T21:54:10"/>
        <d v="2013-02-14T13:27:47"/>
        <d v="2013-02-07T12:42:15"/>
        <d v="2013-02-28T15:05:33"/>
        <d v="2013-02-19T14:03:35"/>
        <d v="2013-02-20T07:37:05"/>
        <d v="2013-02-05T18:15:45"/>
        <d v="2013-02-26T08:19:23"/>
        <d v="2013-02-21T18:42:41"/>
        <d v="2013-02-19T00:08:59"/>
        <d v="2013-02-08T14:35:24"/>
        <d v="2013-02-14T03:23:59"/>
        <d v="2013-02-24T19:55:51"/>
        <d v="2013-02-26T01:04:33"/>
        <d v="2013-02-22T18:54:52"/>
        <d v="2013-03-03T11:52:45"/>
        <d v="2013-03-07T02:16:22"/>
        <d v="2013-02-21T16:52:18"/>
        <d v="2013-03-27T18:17:40"/>
        <d v="2013-03-09T15:17:37"/>
        <d v="2013-03-08T15:54:03"/>
        <d v="2013-03-11T10:54:31"/>
        <d v="2013-03-12T20:01:27"/>
        <d v="2013-03-15T16:03:52"/>
        <d v="2013-04-01T17:16:33"/>
        <d v="2013-03-07T21:40:25"/>
        <d v="2013-03-18T13:15:42"/>
        <d v="2013-02-18T23:38:21"/>
        <d v="2013-03-18T07:59:35"/>
        <d v="2013-03-22T14:48:43"/>
        <d v="2013-03-24T00:01:12"/>
        <d v="2013-03-28T16:16:31"/>
        <d v="2013-03-14T23:02:20"/>
        <d v="2013-04-12T13:27:26"/>
        <d v="2013-03-22T08:51:18"/>
        <d v="2013-04-01T16:42:37"/>
        <d v="2013-04-03T08:44:05"/>
        <d v="2013-04-04T08:26:49"/>
        <d v="2013-04-04T09:00:34"/>
        <d v="2013-03-21T12:00:11"/>
        <d v="2013-04-06T02:00:55"/>
        <d v="2013-04-11T11:51:11"/>
        <d v="2013-04-06T14:12:16"/>
        <d v="2013-04-17T21:18:30"/>
        <d v="2013-04-07T10:33:14"/>
        <d v="2013-04-08T21:27:33"/>
        <d v="2013-04-09T11:33:59"/>
        <d v="2013-04-10T20:22:24"/>
        <d v="2013-04-14T11:47:40"/>
        <d v="2013-04-30T15:55:13"/>
        <d v="2013-04-15T07:22:43"/>
        <d v="2013-04-17T07:08:19"/>
        <d v="2013-04-19T09:31:17"/>
        <d v="2013-04-22T23:07:24"/>
        <d v="2013-04-23T10:38:11"/>
        <d v="2013-04-23T19:30:37"/>
        <d v="2013-04-09T08:54:44"/>
        <d v="2013-04-25T11:18:34"/>
        <d v="2013-05-05T18:54:34"/>
        <d v="2013-04-27T13:47:23"/>
        <d v="2013-04-25T14:23:48"/>
        <d v="2013-05-16T11:53:45"/>
        <d v="2013-04-29T20:47:14"/>
        <d v="2013-04-25T03:45:23"/>
        <d v="2013-04-01T09:42:50"/>
        <d v="2013-04-26T13:11:10"/>
        <d v="2013-05-08T13:03:12"/>
        <d v="2013-05-13T15:19:27"/>
        <d v="2013-05-14T19:00:32"/>
        <d v="2013-05-06T17:13:50"/>
        <d v="2013-05-07T08:34:51"/>
        <d v="2013-05-15T14:32:37"/>
        <d v="2013-05-08T19:01:14"/>
        <d v="2013-05-07T10:33:26"/>
        <d v="2013-05-17T15:47:55"/>
        <d v="2013-05-21T06:04:18"/>
        <d v="2013-05-21T22:31:36"/>
        <d v="2013-05-29T16:51:41"/>
        <d v="2013-05-27T20:49:11"/>
        <d v="2013-04-30T15:13:07"/>
        <d v="2013-05-22T13:18:58"/>
        <d v="2013-05-28T14:44:52"/>
        <d v="2013-05-30T01:30:21"/>
        <d v="2013-06-01T01:13:51"/>
        <d v="2013-06-17T12:47:24"/>
        <d v="2013-06-04T19:56:00"/>
        <d v="2013-05-23T00:28:23"/>
        <d v="2013-05-08T08:24:42"/>
        <d v="2013-06-07T19:26:21"/>
        <d v="2013-06-18T10:26:42"/>
        <d v="2013-06-18T15:01:43"/>
        <d v="2013-05-14T19:57:37"/>
        <d v="2013-06-06T20:29:20"/>
        <d v="2013-06-13T16:35:25"/>
        <d v="2013-06-22T15:09:12"/>
        <d v="2013-06-24T09:02:38"/>
        <d v="2013-06-25T11:21:28"/>
        <d v="2013-06-25T20:30:35"/>
        <d v="2013-07-09T17:24:59"/>
        <d v="2013-06-26T20:27:16"/>
        <d v="2013-07-08T12:50:36"/>
        <d v="2013-07-08T21:32:46"/>
        <d v="2013-07-01T03:41:53"/>
        <d v="2013-06-19T10:25:22"/>
        <d v="2013-07-01T18:32:57"/>
        <d v="2013-06-27T20:49:54"/>
        <d v="2013-06-20T18:06:22"/>
        <d v="2013-07-03T15:49:47"/>
        <d v="2013-07-10T07:00:15"/>
        <d v="2013-07-11T08:15:20"/>
        <d v="2013-07-16T05:43:28"/>
        <d v="2013-07-11T13:50:44"/>
        <d v="2013-07-22T17:20:31"/>
        <d v="2013-06-20T03:01:09"/>
        <d v="2013-08-05T14:04:29"/>
        <d v="2013-06-28T11:31:29"/>
        <d v="2013-07-26T18:54:51"/>
        <d v="2013-07-31T07:53:40"/>
        <d v="2013-08-01T09:40:12"/>
        <d v="2013-08-01T19:32:03"/>
        <d v="2013-07-29T10:56:31"/>
        <d v="2013-08-08T18:07:34"/>
        <d v="2013-08-07T08:03:18"/>
        <d v="2013-07-09T17:25:31"/>
        <d v="2013-08-09T11:37:23"/>
        <d v="2013-08-26T21:34:27"/>
        <d v="2013-08-14T12:28:12"/>
        <d v="2013-08-14T12:56:20"/>
        <d v="2013-08-13T08:07:20"/>
        <d v="2013-08-16T16:11:25"/>
        <d v="2013-08-02T15:30:06"/>
        <d v="2013-09-04T09:49:00"/>
        <d v="2013-08-20T13:08:48"/>
        <d v="2013-08-21T15:17:27"/>
        <d v="2013-07-28T05:46:58"/>
        <d v="2013-07-31T05:11:01"/>
        <d v="2013-08-23T05:14:17"/>
        <d v="2013-09-03T08:27:54"/>
        <d v="2013-09-07T15:36:19"/>
        <d v="2013-09-20T15:51:34"/>
        <d v="2013-08-20T15:21:10"/>
        <d v="2013-09-06T20:21:58"/>
        <d v="2013-09-09T03:18:07"/>
        <d v="2013-09-09T05:27:17"/>
        <d v="2013-09-09T12:00:52"/>
        <d v="2013-09-18T16:38:08"/>
        <d v="2013-09-11T20:31:05"/>
        <d v="2013-09-09T09:13:03"/>
        <d v="2013-09-30T19:04:50"/>
        <d v="2013-09-18T14:30:18"/>
        <d v="2013-09-23T21:33:58"/>
        <d v="2013-09-16T08:01:43"/>
        <d v="2013-09-09T09:33:35"/>
        <d v="2013-09-17T08:38:05"/>
        <d v="2013-09-29T13:01:31"/>
        <d v="2013-09-19T07:13:06"/>
        <d v="2013-09-30T11:40:01"/>
        <d v="2013-08-23T16:44:38"/>
        <d v="2013-09-26T18:42:49"/>
        <d v="2013-09-25T18:00:10"/>
        <d v="2013-09-30T10:54:43"/>
        <d v="2013-09-01T19:06:49"/>
        <d v="2013-10-02T10:03:46"/>
        <d v="2013-09-29T10:56:28"/>
        <d v="2013-10-03T05:57:14"/>
        <d v="2013-10-03T14:03:16"/>
        <d v="2013-10-03T15:49:27"/>
        <d v="2013-10-03T17:09:05"/>
        <d v="2013-10-04T14:09:17"/>
        <d v="2013-10-01T12:56:17"/>
        <d v="2013-09-26T12:39:50"/>
        <d v="2013-10-07T20:00:03"/>
        <d v="2013-10-08T15:58:03"/>
        <d v="2013-10-09T19:18:59"/>
        <d v="2013-10-12T08:19:08"/>
        <d v="2013-10-10T13:44:06"/>
        <d v="2013-10-14T11:24:19"/>
        <d v="2013-10-14T14:22:35"/>
        <d v="2013-10-10T17:47:33"/>
        <d v="2013-10-15T11:07:02"/>
        <d v="2013-10-14T07:01:01"/>
        <d v="2013-10-31T17:15:03"/>
        <d v="2013-10-16T23:39:33"/>
        <d v="2013-11-01T12:37:20"/>
        <d v="2013-10-22T11:46:19"/>
        <d v="2013-10-23T06:35:13"/>
        <d v="2013-10-16T06:39:08"/>
        <d v="2013-10-25T06:49:53"/>
        <d v="2013-10-25T00:30:59"/>
        <d v="2013-10-22T08:48:53"/>
        <d v="2013-10-28T00:41:54"/>
        <d v="2013-10-28T16:08:31"/>
        <d v="2013-10-30T08:28:15"/>
        <d v="2013-10-25T18:00:14"/>
        <d v="2013-10-29T15:01:42"/>
        <d v="2013-11-01T15:17:32"/>
        <d v="2013-11-01T15:21:07"/>
        <d v="2013-10-28T07:39:23"/>
        <d v="2013-10-24T18:57:40"/>
        <d v="2013-11-08T06:24:15"/>
        <d v="2013-10-29T20:05:25"/>
        <d v="2013-11-04T21:00:56"/>
        <d v="2013-11-11T11:14:43"/>
        <d v="2013-11-12T01:08:27"/>
        <d v="2013-11-13T12:42:41"/>
        <d v="2013-11-14T20:58:05"/>
        <d v="2013-11-04T22:14:59"/>
        <d v="2013-11-15T23:58:10"/>
        <d v="2013-11-18T16:55:21"/>
        <d v="2013-11-19T13:56:00"/>
        <d v="2013-11-20T05:04:52"/>
        <d v="2013-12-11T18:57:34"/>
        <d v="2013-11-21T15:32:11"/>
        <d v="2013-11-19T23:13:24"/>
        <d v="2013-12-09T16:54:14"/>
        <d v="2013-11-25T03:00:29"/>
        <d v="2013-11-25T19:32:17"/>
        <d v="2013-11-26T18:54:54"/>
        <d v="2013-12-04T16:53:33"/>
        <d v="2013-12-02T14:03:58"/>
        <d v="2013-10-31T00:02:33"/>
        <d v="2013-11-27T15:50:34"/>
        <d v="2013-11-29T14:56:26"/>
        <d v="2013-11-13T18:08:56"/>
        <d v="2013-12-03T21:24:21"/>
        <d v="2013-12-04T23:09:05"/>
        <d v="2013-12-06T08:31:00"/>
        <d v="2013-12-06T10:38:09"/>
        <d v="2013-11-22T07:55:40"/>
        <d v="2013-12-07T19:39:58"/>
        <d v="2013-12-18T16:59:27"/>
        <d v="2013-12-12T16:02:25"/>
        <d v="2013-12-12T16:36:41"/>
        <d v="2013-12-03T17:01:27"/>
        <d v="2013-12-18T13:15:55"/>
        <d v="2013-11-26T23:01:29"/>
        <d v="2013-12-20T15:00:30"/>
        <d v="2013-12-23T16:39:59"/>
        <d v="2014-01-02T19:07:25"/>
        <d v="2013-12-26T12:09:51"/>
        <d v="2014-01-08T10:10:27"/>
        <d v="2013-12-30T03:13:47"/>
        <d v="2013-12-26T14:07:42"/>
        <d v="2014-01-03T13:02:06"/>
        <d v="2014-01-04T06:41:32"/>
        <d v="2014-01-06T14:58:17"/>
        <d v="2014-01-07T10:04:22"/>
        <d v="2014-01-16T12:01:24"/>
        <d v="2014-01-07T14:00:48"/>
        <d v="2014-01-23T15:31:11"/>
        <d v="2014-01-09T04:30:31"/>
        <d v="2014-01-10T19:21:41"/>
        <d v="2013-12-12T17:21:14"/>
        <d v="2014-01-28T01:36:27"/>
        <d v="2014-01-15T17:43:20"/>
        <d v="2014-01-17T13:18:12"/>
        <d v="2014-02-01T17:29:05"/>
        <d v="2014-01-18T17:10:17"/>
        <d v="2014-01-22T04:08:42"/>
        <d v="2014-01-06T15:48:53"/>
        <d v="2014-01-21T12:00:17"/>
        <d v="2014-01-22T20:08:24"/>
        <d v="2014-01-24T07:00:57"/>
        <d v="2014-01-24T08:39:51"/>
        <d v="2014-01-24T13:43:38"/>
        <d v="2014-01-25T11:25:07"/>
        <d v="2014-01-27T15:13:40"/>
        <d v="2014-01-28T14:45:32"/>
        <d v="2014-01-29T09:33:19"/>
        <d v="2014-01-18T18:38:31"/>
        <d v="2014-01-21T14:01:17"/>
        <d v="2014-02-10T09:00:06"/>
        <d v="2014-02-03T21:02:19"/>
        <d v="2014-02-12T14:20:30"/>
        <d v="2014-02-03T20:30:50"/>
        <d v="2014-01-27T17:11:35"/>
        <d v="2014-02-24T04:24:15"/>
        <d v="2014-02-11T20:41:38"/>
        <d v="2014-02-10T23:33:10"/>
        <d v="2014-02-12T00:40:31"/>
        <d v="2014-01-13T12:49:11"/>
        <d v="2014-02-13T14:58:29"/>
        <d v="2014-02-10T03:38:22"/>
        <d v="2014-02-04T22:35:19"/>
        <d v="2014-02-16T11:55:30"/>
        <d v="2014-02-19T17:01:52"/>
        <d v="2014-03-03T16:38:37"/>
        <d v="2014-02-11T21:22:50"/>
        <d v="2014-02-21T22:15:27"/>
        <d v="2014-02-24T15:10:33"/>
        <d v="2014-02-24T19:24:10"/>
        <d v="2014-02-21T21:01:10"/>
        <d v="2014-02-26T14:36:40"/>
        <d v="2014-03-21T08:10:45"/>
        <d v="2014-03-05T22:59:39"/>
        <d v="2014-03-24T14:01:04"/>
        <d v="2014-03-18T12:13:42"/>
        <d v="2014-03-18T13:50:25"/>
        <d v="2014-03-12T09:15:46"/>
        <d v="2014-03-19T20:01:58"/>
        <d v="2014-03-14T13:18:15"/>
        <d v="2014-04-03T06:30:44"/>
        <d v="2014-03-18T10:11:18"/>
        <d v="2014-03-20T07:34:08"/>
        <d v="2014-03-05T12:19:39"/>
        <d v="2014-03-20T16:04:35"/>
        <d v="2014-02-18T22:36:01"/>
        <d v="2014-03-21T11:01:54"/>
        <d v="2014-03-17T15:59:41"/>
        <d v="2014-03-06T12:39:45"/>
        <d v="2014-03-24T10:59:33"/>
        <d v="2014-03-25T14:11:07"/>
        <d v="2014-03-26T13:38:13"/>
        <d v="2014-03-26T16:08:47"/>
        <d v="2014-03-26T20:58:38"/>
        <d v="2014-03-28T12:06:22"/>
        <d v="2014-04-01T12:00:12"/>
        <d v="2014-03-31T11:51:20"/>
        <d v="2014-04-01T09:01:30"/>
        <d v="2014-04-01T10:55:29"/>
        <d v="2014-04-01T18:57:42"/>
        <d v="2014-04-02T07:30:10"/>
        <d v="2014-03-25T17:52:53"/>
        <d v="2014-04-04T12:41:24"/>
        <d v="2014-04-02T14:59:42"/>
        <d v="2014-04-04T12:11:40"/>
        <d v="2014-04-01T01:38:31"/>
        <d v="2014-04-10T07:36:26"/>
        <d v="2014-03-21T16:18:37"/>
        <d v="2014-04-06T19:06:29"/>
        <d v="2014-04-16T16:23:30"/>
        <d v="2014-05-02T14:26:37"/>
        <d v="2014-04-09T15:45:19"/>
        <d v="2014-03-11T06:07:28"/>
        <d v="2014-04-07T16:35:30"/>
        <d v="2014-04-25T12:53:09"/>
        <d v="2014-04-10T22:18:53"/>
        <d v="2014-04-11T06:50:52"/>
        <d v="2014-04-29T15:09:08"/>
        <d v="2014-03-12T23:03:29"/>
        <d v="2014-05-01T17:27:25"/>
        <d v="2014-04-13T13:43:56"/>
        <d v="2014-04-24T13:11:35"/>
        <d v="2014-04-07T21:20:24"/>
        <d v="2014-04-15T01:58:51"/>
        <d v="2014-04-15T12:53:06"/>
        <d v="2014-05-06T17:11:30"/>
        <d v="2014-04-16T10:15:47"/>
        <d v="2014-04-16T23:32:45"/>
        <d v="2014-05-06T09:39:33"/>
        <d v="2014-04-25T21:49:19"/>
        <d v="2014-04-18T06:18:58"/>
        <d v="2014-04-26T06:26:29"/>
        <d v="2014-04-24T09:14:19"/>
        <d v="2014-04-16T15:17:25"/>
        <d v="2014-04-18T15:52:36"/>
        <d v="2014-04-24T07:22:50"/>
        <d v="2014-05-08T09:05:25"/>
        <d v="2014-04-08T11:25:55"/>
        <d v="2014-04-23T15:01:47"/>
        <d v="2014-04-24T10:15:31"/>
        <d v="2014-04-25T08:32:38"/>
        <d v="2014-04-24T20:07:48"/>
        <d v="2014-04-29T15:00:20"/>
        <d v="2014-04-30T11:06:09"/>
        <d v="2014-05-08T10:36:30"/>
        <d v="2014-04-15T09:10:35"/>
        <d v="2014-05-20T10:35:01"/>
        <d v="2014-05-02T07:13:33"/>
        <d v="2014-04-30T17:09:16"/>
        <d v="2014-05-01T14:40:52"/>
        <d v="2014-04-30T21:38:02"/>
        <d v="2014-05-06T20:44:24"/>
        <d v="2014-05-05T05:43:09"/>
        <d v="2014-05-01T16:49:01"/>
        <d v="2014-04-29T22:21:04"/>
        <d v="2014-04-30T08:01:15"/>
        <d v="2014-05-02T17:37:19"/>
        <d v="2014-04-28T18:24:01"/>
        <d v="2014-05-07T09:48:54"/>
        <d v="2014-05-21T21:18:32"/>
        <d v="2014-04-16T14:49:50"/>
        <d v="2014-05-06T17:31:40"/>
        <d v="2014-04-07T08:11:42"/>
        <d v="2014-05-21T07:37:21"/>
        <d v="2014-05-07T18:17:44"/>
        <d v="2014-05-09T15:12:22"/>
        <d v="2014-05-30T12:26:51"/>
        <d v="2014-05-07T14:20:15"/>
        <d v="2014-05-13T10:47:04"/>
        <d v="2014-05-26T12:27:18"/>
        <d v="2014-05-12T04:50:21"/>
        <d v="2014-05-12T08:44:03"/>
        <d v="2014-05-12T14:33:18"/>
        <d v="2014-05-13T12:28:10"/>
        <d v="2014-05-13T14:08:05"/>
        <d v="2014-05-13T19:12:35"/>
        <d v="2014-05-12T10:38:47"/>
        <d v="2014-05-08T10:45:53"/>
        <d v="2014-05-12T21:32:33"/>
        <d v="2014-06-03T20:44:10"/>
        <d v="2014-05-15T09:23:54"/>
        <d v="2014-05-16T10:16:04"/>
        <d v="2014-05-20T12:22:53"/>
        <d v="2014-05-20T02:26:27"/>
        <d v="2014-05-16T12:08:07"/>
        <d v="2014-05-16T13:05:25"/>
        <d v="2014-05-18T23:38:49"/>
        <d v="2014-05-01T14:06:51"/>
        <d v="2014-05-17T01:50:05"/>
        <d v="2014-05-13T11:26:58"/>
        <d v="2014-05-21T12:06:34"/>
        <d v="2014-05-19T16:58:12"/>
        <d v="2014-05-19T13:24:05"/>
        <d v="2014-05-16T20:30:55"/>
        <d v="2014-06-02T23:36:18"/>
        <d v="2014-05-15T12:41:22"/>
        <d v="2014-04-18T16:17:22"/>
        <d v="2014-05-20T20:12:08"/>
        <d v="2014-05-30T00:08:08"/>
        <d v="2014-05-20T10:33:51"/>
        <d v="2014-05-21T04:54:09"/>
        <d v="2014-05-23T12:48:03"/>
        <d v="2014-05-21T12:53:10"/>
        <d v="2014-05-19T10:17:38"/>
        <d v="2014-05-21T20:05:03"/>
        <d v="2014-05-21T15:37:52"/>
        <d v="2014-05-14T17:22:51"/>
        <d v="2014-05-25T17:51:35"/>
        <d v="2014-05-22T11:00:09"/>
        <d v="2014-05-22T12:12:52"/>
        <d v="2014-05-22T15:31:20"/>
        <d v="2014-05-27T10:48:51"/>
        <d v="2014-06-21T08:19:52"/>
        <d v="2014-05-14T02:04:10"/>
        <d v="2014-05-20T11:40:56"/>
        <d v="2014-06-02T11:01:00"/>
        <d v="2014-06-02T08:01:54"/>
        <d v="2014-05-25T13:57:09"/>
        <d v="2014-05-20T20:37:59"/>
        <d v="2014-05-27T08:19:26"/>
        <d v="2014-05-26T05:51:39"/>
        <d v="2014-05-26T11:59:06"/>
        <d v="2014-05-30T16:26:47"/>
        <d v="2014-05-27T10:22:23"/>
        <d v="2014-05-27T18:02:02"/>
        <d v="2014-06-10T21:52:54"/>
        <d v="2014-05-28T00:14:15"/>
        <d v="2014-05-27T09:44:41"/>
        <d v="2014-05-28T11:21:24"/>
        <d v="2014-05-28T16:33:28"/>
        <d v="2014-05-29T17:04:24"/>
        <d v="2014-05-29T09:05:24"/>
        <d v="2014-05-29T09:09:34"/>
        <d v="2014-05-22T14:21:54"/>
        <d v="2014-06-09T01:13:01"/>
        <d v="2014-05-30T16:31:24"/>
        <d v="2014-05-19T20:06:09"/>
        <d v="2014-05-27T13:16:21"/>
        <d v="2014-05-20T10:47:20"/>
        <d v="2014-05-29T04:09:57"/>
        <d v="2014-06-14T17:29:24"/>
        <d v="2014-06-01T18:50:31"/>
        <d v="2014-05-16T15:36:20"/>
        <d v="2014-05-29T20:55:44"/>
        <d v="2014-06-12T09:54:06"/>
        <d v="2014-06-02T10:29:12"/>
        <d v="2014-06-02T11:29:55"/>
        <d v="2014-06-02T19:42:23"/>
        <d v="2014-06-09T14:56:05"/>
        <d v="2014-06-12T08:46:58"/>
        <d v="2014-05-28T23:00:45"/>
        <d v="2014-06-02T23:07:58"/>
        <d v="2014-06-03T11:03:01"/>
        <d v="2014-06-03T12:02:44"/>
        <d v="2014-06-19T22:24:46"/>
        <d v="2014-06-04T14:37:14"/>
        <d v="2014-07-02T08:48:03"/>
        <d v="2014-06-03T14:32:32"/>
        <d v="2014-06-05T07:40:28"/>
        <d v="2014-06-05T09:22:27"/>
        <d v="2014-06-05T18:07:12"/>
        <d v="2014-06-02T00:08:50"/>
        <d v="2014-06-06T05:08:09"/>
        <d v="2014-05-07T11:36:32"/>
        <d v="2014-05-07T12:13:56"/>
        <d v="2014-06-06T13:31:06"/>
        <d v="2014-06-09T11:27:42"/>
        <d v="2014-06-08T17:34:00"/>
        <d v="2014-05-30T02:55:39"/>
        <d v="2014-06-09T07:34:56"/>
        <d v="2014-06-25T08:39:40"/>
        <d v="2014-06-09T12:24:25"/>
        <d v="2014-06-10T04:07:49"/>
        <d v="2014-06-10T05:09:11"/>
        <d v="2014-06-10T09:31:03"/>
        <d v="2014-06-25T13:35:45"/>
        <d v="2014-06-10T14:40:11"/>
        <d v="2014-06-15T16:29:10"/>
        <d v="2014-06-10T18:01:40"/>
        <d v="2014-06-26T14:29:25"/>
        <d v="2014-06-18T21:57:08"/>
        <d v="2014-06-12T13:11:07"/>
        <d v="2014-06-12T13:58:06"/>
        <d v="2014-06-06T07:45:39"/>
        <d v="2014-06-13T05:58:33"/>
        <d v="2014-06-17T19:38:08"/>
        <d v="2014-06-13T11:37:37"/>
        <d v="2014-06-12T17:38:50"/>
        <d v="2014-05-15T10:37:44"/>
        <d v="2014-06-09T14:32:39"/>
        <d v="2014-06-16T11:03:49"/>
        <d v="2014-05-31T20:22:32"/>
        <d v="2014-06-23T17:31:45"/>
        <d v="2014-06-15T21:33:45"/>
        <d v="2014-06-01T12:07:05"/>
        <d v="2014-06-01T06:49:36"/>
        <d v="2014-06-16T09:31:15"/>
        <d v="2014-06-16T10:17:46"/>
        <d v="2014-07-09T18:27:21"/>
        <d v="2014-06-17T09:59:06"/>
        <d v="2014-06-17T11:33:43"/>
        <d v="2014-06-17T11:50:46"/>
        <d v="2014-06-17T23:45:52"/>
        <d v="2014-05-19T08:09:12"/>
        <d v="2014-06-18T11:04:11"/>
        <d v="2014-06-27T15:31:12"/>
        <d v="2014-06-18T18:48:24"/>
        <d v="2014-06-16T14:03:28"/>
        <d v="2014-06-18T22:43:24"/>
        <d v="2014-07-09T13:55:05"/>
        <d v="2014-06-19T04:14:38"/>
        <d v="2014-06-19T04:21:30"/>
        <d v="2014-06-19T15:38:50"/>
        <d v="2014-05-21T13:51:27"/>
        <d v="2014-06-30T10:04:27"/>
        <d v="2014-06-21T07:52:06"/>
        <d v="2014-06-22T11:09:28"/>
        <d v="2014-06-30T10:20:26"/>
        <d v="2014-06-16T04:29:25"/>
        <d v="2014-05-24T10:25:50"/>
        <d v="2014-06-23T10:54:40"/>
        <d v="2014-06-23T15:40:24"/>
        <d v="2014-06-13T16:08:09"/>
        <d v="2014-06-11T12:04:38"/>
        <d v="2014-07-02T16:43:02"/>
        <d v="2014-06-23T13:23:11"/>
        <d v="2014-06-24T13:51:44"/>
        <d v="2014-06-19T06:21:31"/>
        <d v="2014-06-25T17:15:02"/>
        <d v="2014-06-18T16:08:57"/>
        <d v="2014-07-08T12:41:10"/>
        <d v="2014-06-27T09:17:25"/>
        <d v="2014-06-27T15:47:40"/>
        <d v="2014-07-17T02:45:08"/>
        <d v="2014-07-07T16:45:38"/>
        <d v="2014-07-07T09:31:17"/>
        <d v="2014-06-28T11:52:43"/>
        <d v="2014-06-30T19:29:40"/>
        <d v="2014-07-13T22:14:56"/>
        <d v="2014-07-04T20:19:32"/>
        <d v="2014-07-16T06:18:30"/>
        <d v="2014-06-30T13:03:16"/>
        <d v="2014-06-30T13:38:02"/>
        <d v="2014-06-30T15:53:59"/>
        <d v="2014-06-30T17:41:41"/>
        <d v="2014-06-25T14:33:40"/>
        <d v="2014-06-10T07:38:27"/>
        <d v="2014-07-10T20:26:32"/>
        <d v="2014-07-01T04:46:21"/>
        <d v="2014-07-01T11:45:59"/>
        <d v="2014-07-01T19:58:19"/>
        <d v="2014-06-24T03:49:38"/>
        <d v="2014-06-16T21:50:38"/>
        <d v="2014-06-30T23:56:07"/>
        <d v="2014-07-10T15:36:01"/>
        <d v="2014-07-02T05:01:50"/>
        <d v="2014-06-17T08:43:27"/>
        <d v="2014-07-09T12:41:30"/>
        <d v="2014-07-18T23:13:01"/>
        <d v="2014-06-26T17:48:32"/>
        <d v="2014-06-03T10:49:43"/>
        <d v="2014-06-03T21:59:56"/>
        <d v="2014-07-05T06:39:39"/>
        <d v="2014-07-04T10:48:04"/>
        <d v="2014-06-04T18:32:49"/>
        <d v="2014-06-19T13:05:47"/>
        <d v="2014-07-07T11:10:46"/>
        <d v="2014-07-15T10:59:33"/>
        <d v="2014-07-23T10:57:03"/>
        <d v="2014-07-10T14:41:37"/>
        <d v="2014-07-21T02:43:21"/>
        <d v="2014-07-06T09:52:09"/>
        <d v="2014-07-07T16:50:19"/>
        <d v="2014-07-07T17:03:36"/>
        <d v="2014-07-08T07:21:47"/>
        <d v="2014-07-08T10:35:17"/>
        <d v="2014-07-08T10:56:49"/>
        <d v="2014-07-08T18:13:48"/>
        <d v="2014-07-17T00:03:11"/>
        <d v="2014-07-06T15:54:35"/>
        <d v="2014-07-14T11:41:12"/>
        <d v="2014-07-09T13:53:24"/>
        <d v="2014-07-09T14:05:51"/>
        <d v="2014-07-09T16:20:12"/>
        <d v="2014-07-09T16:31:03"/>
        <d v="2014-07-09T16:53:24"/>
        <d v="2014-07-09T17:27:26"/>
        <d v="2014-07-10T08:05:48"/>
        <d v="2014-07-09T19:48:54"/>
        <d v="2014-07-08T00:30:28"/>
        <d v="2014-07-11T12:49:52"/>
        <d v="2014-07-10T00:37:12"/>
        <d v="2014-07-10T01:25:04"/>
        <d v="2014-07-10T09:44:07"/>
        <d v="2014-07-10T12:22:00"/>
        <d v="2014-06-30T16:57:05"/>
        <d v="2014-07-10T17:43:42"/>
        <d v="2014-07-08T10:30:42"/>
        <d v="2014-07-11T11:45:02"/>
        <d v="2014-07-11T12:20:48"/>
        <d v="2014-07-11T15:19:26"/>
        <d v="2014-07-11T16:13:07"/>
        <d v="2014-07-11T15:26:39"/>
        <d v="2014-07-11T11:56:00"/>
        <d v="2014-07-15T14:42:34"/>
        <d v="2014-07-09T07:03:49"/>
        <d v="2014-07-12T15:27:47"/>
        <d v="2014-07-12T21:09:15"/>
        <d v="2014-06-12T21:47:07"/>
        <d v="2014-07-18T07:52:58"/>
        <d v="2014-07-13T10:51:50"/>
        <d v="2014-07-23T13:36:01"/>
        <d v="2014-07-08T13:57:31"/>
        <d v="2014-07-13T17:50:11"/>
        <d v="2014-07-13T22:19:26"/>
        <d v="2014-07-21T01:21:27"/>
        <d v="2014-07-14T13:49:08"/>
        <d v="2014-07-22T09:34:56"/>
        <d v="2014-07-14T18:31:52"/>
        <d v="2014-07-15T07:58:18"/>
        <d v="2014-07-15T10:20:23"/>
        <d v="2014-07-13T05:48:23"/>
        <d v="2014-07-15T13:20:08"/>
        <d v="2014-07-15T17:50:34"/>
        <d v="2014-07-15T18:27:00"/>
        <d v="2014-07-14T09:04:40"/>
        <d v="2014-08-01T07:39:12"/>
        <d v="2014-07-16T09:17:33"/>
        <d v="2014-07-16T10:00:22"/>
        <d v="2014-07-16T15:20:34"/>
        <d v="2014-07-11T21:04:23"/>
        <d v="2014-07-26T03:17:57"/>
        <d v="2014-07-26T11:00:57"/>
        <d v="2014-07-17T13:25:12"/>
        <d v="2014-07-17T16:44:12"/>
        <d v="2014-07-14T22:02:36"/>
        <d v="2014-07-28T15:47:16"/>
        <d v="2014-07-08T07:22:24"/>
        <d v="2014-06-18T10:35:24"/>
        <d v="2014-07-18T14:58:18"/>
        <d v="2014-07-18T19:08:10"/>
        <d v="2014-07-19T12:32:33"/>
        <d v="2014-07-31T13:30:45"/>
        <d v="2014-07-17T18:38:22"/>
        <d v="2014-08-03T04:21:17"/>
        <d v="2014-07-21T11:22:32"/>
        <d v="2014-07-21T15:24:03"/>
        <d v="2014-07-21T19:45:30"/>
        <d v="2014-07-21T23:49:49"/>
        <d v="2014-07-22T02:01:55"/>
        <d v="2014-07-31T07:59:53"/>
        <d v="2014-06-22T13:35:11"/>
        <d v="2014-08-09T16:50:26"/>
        <d v="2014-07-22T18:32:28"/>
        <d v="2014-07-22T22:44:15"/>
        <d v="2014-07-09T09:12:29"/>
        <d v="2014-07-09T12:37:20"/>
        <d v="2014-07-24T13:31:23"/>
        <d v="2014-07-24T15:59:10"/>
        <d v="2014-07-24T17:08:38"/>
        <d v="2014-08-16T10:39:17"/>
        <d v="2014-07-25T15:48:11"/>
        <d v="2014-07-25T18:14:09"/>
        <d v="2014-08-04T08:09:16"/>
        <d v="2014-08-02T00:45:54"/>
        <d v="2014-07-11T12:12:18"/>
        <d v="2014-08-04T15:38:08"/>
        <d v="2014-08-11T15:45:08"/>
        <d v="2014-08-18T12:08:24"/>
        <d v="2014-07-26T18:28:26"/>
        <d v="2014-07-28T13:33:01"/>
        <d v="2014-08-05T12:09:42"/>
        <d v="2014-07-22T17:00:40"/>
        <d v="2014-07-27T17:20:12"/>
        <d v="2014-07-29T19:20:25"/>
        <d v="2014-07-27T19:31:21"/>
        <d v="2014-07-28T19:50:56"/>
        <d v="2014-07-25T14:25:12"/>
        <d v="2014-07-23T22:00:10"/>
        <d v="2014-07-14T17:53:34"/>
        <d v="2014-07-31T18:06:36"/>
        <d v="2014-08-04T13:40:11"/>
        <d v="2014-07-30T13:45:11"/>
        <d v="2014-07-30T15:43:05"/>
        <d v="2014-07-30T23:48:13"/>
        <d v="2014-07-21T10:38:18"/>
        <d v="2014-07-09T18:10:22"/>
        <d v="2014-08-07T03:31:46"/>
        <d v="2014-08-01T10:47:58"/>
        <d v="2014-08-01T10:58:45"/>
        <d v="2014-08-01T12:31:31"/>
        <d v="2014-08-10T13:24:37"/>
        <d v="2014-07-21T08:31:54"/>
        <d v="2014-07-22T14:53:18"/>
        <d v="2014-07-21T14:41:30"/>
        <d v="2014-07-05T13:59:22"/>
        <d v="2014-08-02T08:31:18"/>
        <d v="2014-08-01T10:30:34"/>
        <d v="2014-08-14T19:36:30"/>
        <d v="2014-07-28T15:09:38"/>
        <d v="2014-07-18T15:10:17"/>
        <d v="2014-08-12T20:10:22"/>
        <d v="2014-08-03T09:27:49"/>
        <d v="2014-08-15T14:10:22"/>
        <d v="2014-08-04T13:48:27"/>
        <d v="2014-08-04T13:49:24"/>
        <d v="2014-07-20T18:36:18"/>
        <d v="2014-08-05T15:46:38"/>
        <d v="2014-08-05T11:07:54"/>
        <d v="2014-08-05T23:23:35"/>
        <d v="2014-07-12T11:08:40"/>
        <d v="2014-08-06T15:30:02"/>
        <d v="2014-07-07T18:45:24"/>
        <d v="2014-08-06T19:10:11"/>
        <d v="2014-08-07T00:09:04"/>
        <d v="2014-07-23T10:25:31"/>
        <d v="2014-08-07T13:16:58"/>
        <d v="2014-07-08T17:08:59"/>
        <d v="2014-07-09T02:48:43"/>
        <d v="2014-07-09T09:23:42"/>
        <d v="2014-08-08T17:13:14"/>
        <d v="2014-08-04T19:14:30"/>
        <d v="2014-08-14T10:50:05"/>
        <d v="2014-08-14T16:11:25"/>
        <d v="2014-08-10T07:35:46"/>
        <d v="2014-07-11T11:12:03"/>
        <d v="2014-07-31T11:49:20"/>
        <d v="2014-08-11T14:16:26"/>
        <d v="2014-08-11T15:09:34"/>
        <d v="2014-08-12T01:14:57"/>
        <d v="2014-08-12T03:37:22"/>
        <d v="2014-07-18T04:04:10"/>
        <d v="2014-08-12T05:24:14"/>
        <d v="2014-08-12T07:39:21"/>
        <d v="2014-08-12T09:01:08"/>
        <d v="2014-08-12T10:15:51"/>
        <d v="2014-08-12T13:10:23"/>
        <d v="2014-07-31T11:42:28"/>
        <d v="2014-08-12T12:38:15"/>
        <d v="2014-08-13T13:26:53"/>
        <d v="2014-08-25T14:34:44"/>
        <d v="2014-08-28T16:55:49"/>
        <d v="2014-08-29T13:19:33"/>
        <d v="2014-07-30T04:37:21"/>
        <d v="2014-07-15T08:56:40"/>
        <d v="2014-07-15T23:34:57"/>
        <d v="2014-08-15T21:00:03"/>
        <d v="2014-08-24T23:28:06"/>
        <d v="2014-08-21T01:59:23"/>
        <d v="2014-07-17T14:55:03"/>
        <d v="2014-08-29T14:51:03"/>
        <d v="2014-08-15T10:22:32"/>
        <d v="2014-08-12T05:18:54"/>
        <d v="2014-07-18T06:24:19"/>
        <d v="2014-08-17T17:10:38"/>
        <d v="2014-08-26T16:53:33"/>
        <d v="2014-07-19T00:06:39"/>
        <d v="2014-08-13T07:02:11"/>
        <d v="2014-08-18T07:49:51"/>
        <d v="2014-08-18T08:00:56"/>
        <d v="2014-08-18T11:45:19"/>
        <d v="2014-08-18T12:46:34"/>
        <d v="2014-08-18T15:56:40"/>
        <d v="2014-08-15T17:20:45"/>
        <d v="2014-09-02T09:23:47"/>
        <d v="2014-08-19T15:59:32"/>
        <d v="2014-09-09T18:09:39"/>
        <d v="2014-08-20T13:08:12"/>
        <d v="2014-07-21T13:18:21"/>
        <d v="2014-08-20T10:40:33"/>
        <d v="2014-09-01T20:21:43"/>
        <d v="2014-07-23T10:10:50"/>
        <d v="2014-07-23T13:32:49"/>
        <d v="2014-08-22T14:00:15"/>
        <d v="2014-08-07T14:48:38"/>
        <d v="2014-08-23T20:51:40"/>
        <d v="2014-08-29T13:04:57"/>
        <d v="2014-08-19T15:46:16"/>
        <d v="2014-08-24T17:08:55"/>
        <d v="2014-08-09T20:41:37"/>
        <d v="2014-09-01T17:00:01"/>
        <d v="2014-08-25T11:24:24"/>
        <d v="2014-08-26T16:16:44"/>
        <d v="2014-08-26T16:43:11"/>
        <d v="2014-08-28T20:27:51"/>
        <d v="2014-08-26T22:22:19"/>
        <d v="2014-08-27T10:03:09"/>
        <d v="2014-07-28T11:18:55"/>
        <d v="2014-08-27T16:04:52"/>
        <d v="2014-08-27T17:43:04"/>
        <d v="2014-08-27T20:02:41"/>
        <d v="2014-08-27T22:08:27"/>
        <d v="2014-09-04T21:40:21"/>
        <d v="2014-07-29T08:27:24"/>
        <d v="2014-07-29T16:17:20"/>
        <d v="2014-08-28T18:01:02"/>
        <d v="2014-08-28T20:38:33"/>
        <d v="2014-08-26T00:19:31"/>
        <d v="2014-08-29T13:55:56"/>
        <d v="2014-08-30T03:40:20"/>
        <d v="2014-08-30T05:53:10"/>
        <d v="2014-07-31T10:16:24"/>
        <d v="2014-08-31T09:09:47"/>
        <d v="2014-08-26T10:19:09"/>
        <d v="2014-08-31T09:03:20"/>
        <d v="2014-09-10T18:23:43"/>
        <d v="2014-08-20T15:17:40"/>
        <d v="2014-09-15T23:02:06"/>
        <d v="2014-09-12T16:06:38"/>
        <d v="2014-09-10T11:31:48"/>
        <d v="2014-09-09T10:58:04"/>
        <d v="2014-08-27T07:43:13"/>
        <d v="2014-08-11T13:16:53"/>
        <d v="2014-09-11T13:48:19"/>
        <d v="2014-08-03T12:56:32"/>
        <d v="2014-09-02T15:59:02"/>
        <d v="2014-08-28T16:37:05"/>
        <d v="2014-09-03T06:29:32"/>
        <d v="2014-09-03T07:25:54"/>
        <d v="2014-09-03T00:19:02"/>
        <d v="2014-09-03T09:17:00"/>
        <d v="2014-09-02T09:48:56"/>
        <d v="2014-09-17T10:02:59"/>
        <d v="2014-09-05T02:00:45"/>
        <d v="2014-09-05T04:12:02"/>
        <d v="2014-09-05T08:39:14"/>
        <d v="2014-09-05T13:49:03"/>
        <d v="2014-09-05T14:13:32"/>
        <d v="2014-09-05T14:13:41"/>
        <d v="2014-08-21T14:16:13"/>
        <d v="2014-09-15T11:51:10"/>
        <d v="2014-09-06T11:11:45"/>
        <d v="2014-09-06T19:06:13"/>
        <d v="2014-08-22T21:22:17"/>
        <d v="2014-10-03T04:36:19"/>
        <d v="2014-09-07T13:26:15"/>
        <d v="2014-09-07T22:54:17"/>
        <d v="2014-09-07T23:01:08"/>
        <d v="2014-09-08T07:16:18"/>
        <d v="2014-09-18T00:50:09"/>
        <d v="2014-09-19T01:46:07"/>
        <d v="2014-09-30T10:37:03"/>
        <d v="2014-08-14T08:59:55"/>
        <d v="2014-08-14T16:05:16"/>
        <d v="2014-09-11T02:47:50"/>
        <d v="2014-09-09T11:38:28"/>
        <d v="2014-09-09T13:43:14"/>
        <d v="2014-09-15T07:52:02"/>
        <d v="2014-09-15T09:26:56"/>
        <d v="2014-09-15T10:51:36"/>
        <d v="2014-09-14T22:14:15"/>
        <d v="2014-10-01T21:24:25"/>
        <d v="2014-09-17T02:04:43"/>
        <d v="2014-09-22T15:26:42"/>
        <d v="2014-10-07T13:16:58"/>
        <d v="2014-09-17T14:00:32"/>
        <d v="2014-08-18T14:10:10"/>
        <d v="2014-09-17T14:55:39"/>
        <d v="2014-08-21T07:37:02"/>
        <d v="2014-10-10T07:50:40"/>
        <d v="2014-09-18T07:07:39"/>
        <d v="2014-08-25T12:15:16"/>
        <d v="2014-09-19T08:01:24"/>
        <d v="2014-09-19T11:26:12"/>
        <d v="2014-08-20T18:19:43"/>
        <d v="2014-09-29T10:46:42"/>
        <d v="2014-10-10T10:22:27"/>
        <d v="2014-09-20T03:00:34"/>
        <d v="2014-09-20T09:56:15"/>
        <d v="2014-08-21T14:23:05"/>
        <d v="2014-09-20T15:59:11"/>
        <d v="2014-09-17T10:29:14"/>
        <d v="2014-09-23T14:05:49"/>
        <d v="2014-09-21T16:11:27"/>
        <d v="2014-09-21T20:50:28"/>
        <d v="2014-09-07T21:05:00"/>
        <d v="2014-09-22T10:36:50"/>
        <d v="2014-09-22T19:49:07"/>
        <d v="2014-09-23T05:17:59"/>
        <d v="2014-09-23T10:16:31"/>
        <d v="2014-09-23T18:30:40"/>
        <d v="2014-08-25T05:24:30"/>
        <d v="2014-09-09T18:26:00"/>
        <d v="2014-10-14T21:59:50"/>
        <d v="2014-09-12T16:55:48"/>
        <d v="2014-10-14T08:00:55"/>
        <d v="2014-10-09T13:29:26"/>
        <d v="2014-09-24T14:40:06"/>
        <d v="2014-08-27T16:52:38"/>
        <d v="2014-10-09T01:43:10"/>
        <d v="2014-09-27T16:25:08"/>
        <d v="2014-09-19T20:44:16"/>
        <d v="2014-09-22T13:46:04"/>
        <d v="2014-09-16T10:58:59"/>
        <d v="2014-10-08T13:54:03"/>
        <d v="2014-09-30T07:59:59"/>
        <d v="2014-09-23T17:57:51"/>
        <d v="2014-09-30T15:36:53"/>
        <d v="2014-09-30T17:22:42"/>
        <d v="2014-08-31T17:29:43"/>
        <d v="2014-10-01T07:30:20"/>
        <d v="2014-10-01T17:45:42"/>
        <d v="2014-10-01T21:12:42"/>
        <d v="2014-10-16T23:11:13"/>
        <d v="2014-09-23T11:25:52"/>
        <d v="2014-10-03T13:18:29"/>
        <d v="2014-10-02T17:01:43"/>
        <d v="2014-10-03T05:29:35"/>
        <d v="2014-10-06T16:08:24"/>
        <d v="2014-10-11T15:06:20"/>
        <d v="2014-10-01T02:52:50"/>
        <d v="2014-10-05T12:33:42"/>
        <d v="2014-10-07T21:58:00"/>
        <d v="2014-10-02T02:04:57"/>
        <d v="2014-10-06T11:04:58"/>
        <d v="2014-10-06T12:48:44"/>
        <d v="2014-10-06T14:38:35"/>
        <d v="2014-10-15T15:22:25"/>
        <d v="2014-10-15T17:28:04"/>
        <d v="2014-10-11T17:07:10"/>
        <d v="2014-10-06T22:22:37"/>
        <d v="2014-10-15T23:05:31"/>
        <d v="2014-09-27T18:15:55"/>
        <d v="2014-10-15T15:58:15"/>
        <d v="2014-09-23T14:30:07"/>
        <d v="2014-10-08T18:07:24"/>
        <d v="2014-10-09T04:00:46"/>
        <d v="2014-10-09T15:13:23"/>
        <d v="2014-10-28T18:13:51"/>
        <d v="2014-10-10T12:47:59"/>
        <d v="2014-10-10T13:47:51"/>
        <d v="2014-09-10T19:41:35"/>
        <d v="2014-10-11T15:07:43"/>
        <d v="2014-10-11T15:34:49"/>
        <d v="2014-09-12T10:10:36"/>
        <d v="2014-10-22T15:13:28"/>
        <d v="2014-10-02T19:04:43"/>
        <d v="2014-10-22T12:03:13"/>
        <d v="2014-10-03T12:56:08"/>
        <d v="2014-10-02T09:09:37"/>
        <d v="2014-10-13T16:45:38"/>
        <d v="2014-10-23T19:29:53"/>
        <d v="2014-10-14T02:11:30"/>
        <d v="2014-10-14T06:35:08"/>
        <d v="2014-10-14T11:20:28"/>
        <d v="2014-10-26T14:18:47"/>
        <d v="2014-10-14T17:37:28"/>
        <d v="2014-10-14T20:37:23"/>
        <d v="2014-10-14T12:42:25"/>
        <d v="2014-10-22T20:41:30"/>
        <d v="2014-10-15T00:39:19"/>
        <d v="2014-10-15T12:16:31"/>
        <d v="2014-10-14T15:30:00"/>
        <d v="2014-10-15T19:22:14"/>
        <d v="2014-10-16T11:33:48"/>
        <d v="2014-10-16T16:08:44"/>
        <d v="2014-10-16T22:57:13"/>
        <d v="2014-10-15T02:05:48"/>
        <d v="2014-10-26T16:26:18"/>
        <d v="2014-10-11T03:30:16"/>
        <d v="2014-10-14T09:02:38"/>
        <d v="2014-10-18T18:24:52"/>
        <d v="2014-10-20T12:00:47"/>
        <d v="2014-10-19T11:23:26"/>
        <d v="2014-10-19T18:00:59"/>
        <d v="2014-10-20T02:27:59"/>
        <d v="2014-10-20T12:52:52"/>
        <d v="2014-10-21T01:59:58"/>
        <d v="2014-11-07T01:24:24"/>
        <d v="2014-10-11T13:48:21"/>
        <d v="2014-11-05T17:58:45"/>
        <d v="2014-11-08T13:55:53"/>
        <d v="2014-11-07T15:37:46"/>
        <d v="2014-09-22T04:47:15"/>
        <d v="2014-10-22T09:01:41"/>
        <d v="2014-10-29T13:02:56"/>
        <d v="2014-10-22T18:02:03"/>
        <d v="2014-10-20T15:55:40"/>
        <d v="2014-10-23T07:13:54"/>
        <d v="2014-10-23T19:01:46"/>
        <d v="2014-10-26T12:01:34"/>
        <d v="2014-11-03T17:29:09"/>
        <d v="2014-10-28T09:05:37"/>
        <d v="2014-09-26T10:36:30"/>
        <d v="2014-10-17T01:23:21"/>
        <d v="2014-09-26T18:55:00"/>
        <d v="2014-10-26T19:10:16"/>
        <d v="2014-10-28T11:35:53"/>
        <d v="2014-10-26T12:12:51"/>
        <d v="2014-10-27T08:40:40"/>
        <d v="2014-10-27T14:26:50"/>
        <d v="2014-10-27T14:29:37"/>
        <d v="2014-10-12T18:54:23"/>
        <d v="2014-10-29T11:24:46"/>
        <d v="2014-10-28T09:21:23"/>
        <d v="2014-10-28T16:24:00"/>
        <d v="2014-10-28T21:28:17"/>
        <d v="2014-10-29T11:20:01"/>
        <d v="2014-09-29T17:26:06"/>
        <d v="2014-11-15T01:50:28"/>
        <d v="2014-10-18T00:14:52"/>
        <d v="2014-11-04T17:34:40"/>
        <d v="2014-10-30T10:40:52"/>
        <d v="2014-10-30T15:19:50"/>
        <d v="2014-10-25T17:52:58"/>
        <d v="2014-10-30T22:25:15"/>
        <d v="2014-10-31T13:04:22"/>
        <d v="2014-10-01T13:58:01"/>
        <d v="2014-10-16T16:42:02"/>
        <d v="2014-10-09T01:18:50"/>
        <d v="2014-11-10T18:11:07"/>
        <d v="2014-10-03T16:31:38"/>
        <d v="2014-10-28T10:48:27"/>
        <d v="2014-10-29T14:15:26"/>
        <d v="2014-10-31T09:29:54"/>
        <d v="2014-10-31T02:03:14"/>
        <d v="2014-11-20T15:56:12"/>
        <d v="2014-10-31T13:59:05"/>
        <d v="2014-11-11T15:25:15"/>
        <d v="2014-11-01T16:59:21"/>
        <d v="2014-10-23T00:19:05"/>
        <d v="2014-10-21T09:04:04"/>
        <d v="2014-11-03T11:10:43"/>
        <d v="2014-11-03T00:34:20"/>
        <d v="2014-10-29T07:00:45"/>
        <d v="2014-10-04T09:20:36"/>
        <d v="2014-11-03T10:28:26"/>
        <d v="2014-11-02T19:42:26"/>
        <d v="2014-11-03T20:31:39"/>
        <d v="2014-11-04T05:58:54"/>
        <d v="2014-11-04T19:03:01"/>
        <d v="2014-11-04T19:59:19"/>
        <d v="2014-11-11T08:04:55"/>
        <d v="2014-10-06T10:04:40"/>
        <d v="2014-11-05T12:27:15"/>
        <d v="2014-11-05T13:30:29"/>
        <d v="2014-10-21T15:06:58"/>
        <d v="2014-11-05T08:35:53"/>
        <d v="2014-10-22T16:57:29"/>
        <d v="2014-11-09T21:11:14"/>
        <d v="2014-10-24T10:31:55"/>
        <d v="2014-11-08T18:21:27"/>
        <d v="2014-11-08T21:12:08"/>
        <d v="2014-11-09T22:48:45"/>
        <d v="2014-11-10T15:49:12"/>
        <d v="2014-11-07T17:09:57"/>
        <d v="2014-11-11T00:28:22"/>
        <d v="2014-11-11T11:31:10"/>
        <d v="2014-12-03T19:57:52"/>
        <d v="2014-11-12T19:25:11"/>
        <d v="2014-10-29T05:19:29"/>
        <d v="2014-11-28T16:02:41"/>
        <d v="2014-11-13T17:49:25"/>
        <d v="2014-11-14T13:09:51"/>
        <d v="2014-11-04T13:18:08"/>
        <d v="2014-11-14T15:00:34"/>
        <d v="2014-11-15T08:12:57"/>
        <d v="2014-11-16T03:52:47"/>
        <d v="2014-11-25T17:32:09"/>
        <d v="2014-11-16T21:51:29"/>
        <d v="2014-11-07T02:04:34"/>
        <d v="2014-11-17T13:30:45"/>
        <d v="2014-11-12T15:43:48"/>
        <d v="2014-11-17T23:32:21"/>
        <d v="2014-11-20T07:08:53"/>
        <d v="2014-10-29T09:02:44"/>
        <d v="2014-11-13T15:28:26"/>
        <d v="2014-11-03T16:33:15"/>
        <d v="2014-10-19T19:53:04"/>
        <d v="2014-11-12T15:35:13"/>
        <d v="2014-11-19T09:19:04"/>
        <d v="2014-11-18T14:31:28"/>
        <d v="2014-11-19T12:58:36"/>
        <d v="2014-10-20T14:40:07"/>
        <d v="2014-11-17T12:21:03"/>
        <d v="2014-11-25T14:54:57"/>
        <d v="2014-11-18T14:22:37"/>
        <d v="2014-11-21T03:42:21"/>
        <d v="2014-11-06T11:45:04"/>
        <d v="2014-11-21T12:11:30"/>
        <d v="2014-12-01T12:43:33"/>
        <d v="2014-11-21T02:34:22"/>
        <d v="2014-11-18T21:24:46"/>
        <d v="2014-11-22T09:47:59"/>
        <d v="2014-11-21T13:01:56"/>
        <d v="2014-11-28T16:08:45"/>
        <d v="2014-11-18T20:29:45"/>
        <d v="2014-11-01T19:54:25"/>
        <d v="2014-11-24T23:07:50"/>
        <d v="2014-11-21T15:16:00"/>
        <d v="2014-11-25T15:27:03"/>
        <d v="2014-11-26T15:35:39"/>
        <d v="2014-10-27T19:40:44"/>
        <d v="2014-11-26T21:02:28"/>
        <d v="2014-11-28T10:20:26"/>
        <d v="2014-11-27T10:22:29"/>
        <d v="2014-11-27T19:03:06"/>
        <d v="2014-12-03T02:58:03"/>
        <d v="2014-11-01T07:39:47"/>
        <d v="2014-12-01T11:54:50"/>
        <d v="2014-12-01T12:05:38"/>
        <d v="2014-12-01T12:50:08"/>
        <d v="2014-11-01T15:08:08"/>
        <d v="2014-12-02T16:37:42"/>
        <d v="2014-11-11T19:03:35"/>
        <d v="2014-12-01T21:59:03"/>
        <d v="2014-11-01T22:12:15"/>
        <d v="2014-12-01T00:16:04"/>
        <d v="2014-11-25T23:47:39"/>
        <d v="2014-12-02T17:20:04"/>
        <d v="2014-12-16T16:52:20"/>
        <d v="2014-12-02T03:20:26"/>
        <d v="2014-12-02T11:48:55"/>
        <d v="2014-12-02T15:13:14"/>
        <d v="2014-12-16T00:56:28"/>
        <d v="2014-11-18T06:49:11"/>
        <d v="2014-12-02T11:13:36"/>
        <d v="2014-12-03T16:14:16"/>
        <d v="2014-12-04T23:43:58"/>
        <d v="2014-11-25T01:17:44"/>
        <d v="2014-11-05T08:16:06"/>
        <d v="2014-12-03T19:07:10"/>
        <d v="2014-12-01T16:33:59"/>
        <d v="2014-11-06T21:44:19"/>
        <d v="2014-12-20T14:47:03"/>
        <d v="2014-12-07T13:45:47"/>
        <d v="2014-11-08T11:41:46"/>
        <d v="2014-12-08T08:44:07"/>
        <d v="2014-12-09T11:31:36"/>
        <d v="2014-11-26T13:25:40"/>
        <d v="2014-12-09T15:58:03"/>
        <d v="2014-12-09T16:17:41"/>
        <d v="2014-12-02T02:54:13"/>
        <d v="2014-11-10T13:33:15"/>
        <d v="2014-12-08T22:26:10"/>
        <d v="2014-11-10T17:59:50"/>
        <d v="2014-12-10T13:04:06"/>
        <d v="2014-12-01T16:51:58"/>
        <d v="2014-11-11T12:21:00"/>
        <d v="2014-11-11T15:07:04"/>
        <d v="2014-12-17T19:32:23"/>
        <d v="2014-12-11T20:02:52"/>
        <d v="2014-12-09T12:41:23"/>
        <d v="2014-12-12T05:15:24"/>
        <d v="2014-12-22T15:53:30"/>
        <d v="2014-12-12T21:36:34"/>
        <d v="2014-11-13T01:00:03"/>
        <d v="2014-11-28T15:47:52"/>
        <d v="2014-12-14T14:39:19"/>
        <d v="2014-12-11T11:37:32"/>
        <d v="2014-12-15T08:10:19"/>
        <d v="2014-12-16T10:56:45"/>
        <d v="2014-12-01T14:00:28"/>
        <d v="2014-12-16T15:29:19"/>
        <d v="2014-12-16T16:54:55"/>
        <d v="2014-12-17T09:42:04"/>
        <d v="2014-12-17T05:30:47"/>
        <d v="2014-12-17T07:09:11"/>
        <d v="2014-12-17T18:58:02"/>
        <d v="2014-12-18T07:38:23"/>
        <d v="2014-11-19T20:12:11"/>
        <d v="2014-12-09T13:33:38"/>
        <d v="2014-12-09T21:39:50"/>
        <d v="2014-12-19T23:11:05"/>
        <d v="2014-11-20T13:13:31"/>
        <d v="2014-12-05T13:14:58"/>
        <d v="2014-12-21T21:01:04"/>
        <d v="2014-12-08T13:46:10"/>
        <d v="2014-12-24T07:11:23"/>
        <d v="2015-01-02T19:23:42"/>
        <d v="2015-01-08T22:39:39"/>
        <d v="2014-12-30T17:45:44"/>
        <d v="2014-11-25T11:15:33"/>
        <d v="2014-12-15T18:08:15"/>
        <d v="2014-12-25T22:56:39"/>
        <d v="2014-12-26T15:39:56"/>
        <d v="2014-12-27T02:12:21"/>
        <d v="2015-01-13T18:13:07"/>
        <d v="2014-12-29T08:04:38"/>
        <d v="2014-12-29T14:37:11"/>
        <d v="2015-01-12T14:12:18"/>
        <d v="2014-12-29T17:14:52"/>
        <d v="2014-11-30T12:46:05"/>
        <d v="2014-11-30T15:21:04"/>
        <d v="2014-12-31T11:53:34"/>
        <d v="2014-12-22T13:04:18"/>
        <d v="2015-01-15T18:02:10"/>
        <d v="2014-12-05T17:20:36"/>
        <d v="2014-12-30T10:44:00"/>
        <d v="2014-12-17T09:03:06"/>
        <d v="2014-12-02T10:25:53"/>
        <d v="2015-01-10T14:58:33"/>
        <d v="2015-01-01T00:59:59"/>
        <d v="2015-01-01T19:31:47"/>
        <d v="2014-12-17T09:01:07"/>
        <d v="2015-01-16T15:19:12"/>
        <d v="2014-12-04T13:43:21"/>
        <d v="2015-01-03T13:55:42"/>
        <d v="2014-12-04T16:39:12"/>
        <d v="2015-01-02T16:48:31"/>
        <d v="2015-01-06T23:51:43"/>
        <d v="2015-01-16T14:21:39"/>
        <d v="2015-01-05T06:50:18"/>
        <d v="2015-01-05T14:36:46"/>
        <d v="2015-01-05T18:22:29"/>
        <d v="2015-01-14T11:14:44"/>
        <d v="2015-01-12T14:58:45"/>
        <d v="2015-01-06T11:11:18"/>
        <d v="2015-01-06T14:44:01"/>
        <d v="2015-01-08T20:25:00"/>
        <d v="2014-12-07T20:37:14"/>
        <d v="2015-01-07T10:04:31"/>
        <d v="2015-01-08T13:26:21"/>
        <d v="2014-12-09T16:42:19"/>
        <d v="2015-01-19T14:38:49"/>
        <d v="2015-01-09T16:58:29"/>
        <d v="2015-01-13T16:07:51"/>
        <d v="2015-01-12T18:33:28"/>
        <d v="2015-01-20T11:52:10"/>
        <d v="2015-01-11T21:53:41"/>
        <d v="2014-12-15T14:55:07"/>
        <d v="2015-01-07T08:13:42"/>
        <d v="2015-01-12T10:23:40"/>
        <d v="2015-01-11T20:12:39"/>
        <d v="2015-01-12T17:31:43"/>
        <d v="2015-01-12T11:57:37"/>
        <d v="2015-01-14T17:35:54"/>
        <d v="2015-01-13T09:15:42"/>
        <d v="2015-01-13T15:14:20"/>
        <d v="2014-12-15T09:48:36"/>
        <d v="2015-01-14T18:58:02"/>
        <d v="2015-01-13T20:43:02"/>
        <d v="2015-01-15T11:24:37"/>
        <d v="2015-01-15T09:09:51"/>
        <d v="2014-12-16T14:39:40"/>
        <d v="2015-01-16T09:05:47"/>
        <d v="2014-12-18T12:07:23"/>
        <d v="2015-01-16T15:30:07"/>
        <d v="2015-01-16T22:21:13"/>
        <d v="2015-01-17T02:13:43"/>
        <d v="2015-01-09T05:11:17"/>
        <d v="2015-01-17T13:48:03"/>
        <d v="2015-01-17T14:58:29"/>
        <d v="2015-01-17T19:08:47"/>
        <d v="2015-01-17T20:40:47"/>
        <d v="2015-01-22T17:11:58"/>
        <d v="2015-02-04T04:13:47"/>
        <d v="2015-01-13T17:15:29"/>
        <d v="2015-01-18T22:26:31"/>
        <d v="2014-12-20T12:43:09"/>
        <d v="2015-02-03T14:47:59"/>
        <d v="2015-01-20T15:45:48"/>
        <d v="2015-01-20T16:19:43"/>
        <d v="2015-01-21T03:34:13"/>
        <d v="2015-01-06T18:14:16"/>
        <d v="2015-01-20T22:57:17"/>
        <d v="2015-01-22T11:29:56"/>
        <d v="2014-12-23T14:58:39"/>
        <d v="2015-01-22T17:05:25"/>
        <d v="2015-01-22T20:21:47"/>
        <d v="2015-01-23T03:29:23"/>
        <d v="2015-02-07T09:46:29"/>
        <d v="2015-01-28T07:14:45"/>
        <d v="2015-01-23T15:09:13"/>
        <d v="2015-01-24T06:55:03"/>
        <d v="2015-02-09T13:22:59"/>
        <d v="2015-01-24T20:42:42"/>
        <d v="2015-01-23T21:51:10"/>
        <d v="2015-01-24T22:15:40"/>
        <d v="2015-02-18T19:35:10"/>
        <d v="2015-01-26T22:19:55"/>
        <d v="2015-01-27T03:41:33"/>
        <d v="2015-01-27T17:17:09"/>
        <d v="2015-01-22T22:18:58"/>
        <d v="2015-01-27T23:02:41"/>
        <d v="2015-01-28T11:37:59"/>
        <d v="2015-01-28T12:11:15"/>
        <d v="2015-01-28T14:49:06"/>
        <d v="2015-01-28T19:01:34"/>
        <d v="2015-02-18T12:35:38"/>
        <d v="2015-01-28T01:00:18"/>
        <d v="2015-01-29T02:32:16"/>
        <d v="2015-01-27T15:00:22"/>
        <d v="2015-01-18T10:52:36"/>
        <d v="2015-01-29T08:45:08"/>
        <d v="2015-01-29T09:00:59"/>
        <d v="2015-01-21T10:18:38"/>
        <d v="2015-01-19T10:14:22"/>
        <d v="2015-02-03T12:17:27"/>
        <d v="2015-01-29T15:17:35"/>
        <d v="2015-01-14T17:34:19"/>
        <d v="2015-01-30T19:42:05"/>
        <d v="2015-01-27T11:00:20"/>
        <d v="2015-02-14T19:28:17"/>
        <d v="2015-01-21T23:13:42"/>
        <d v="2015-02-01T00:51:46"/>
        <d v="2015-01-30T03:08:41"/>
        <d v="2015-01-29T07:24:20"/>
        <d v="2015-01-30T10:21:16"/>
        <d v="2015-01-30T13:07:20"/>
        <d v="2015-01-30T15:33:49"/>
        <d v="2015-01-25T16:47:19"/>
        <d v="2015-01-30T18:02:35"/>
        <d v="2015-01-23T14:59:14"/>
        <d v="2015-01-16T11:48:49"/>
        <d v="2015-01-27T10:09:41"/>
        <d v="2015-01-22T03:53:50"/>
        <d v="2015-01-27T16:13:54"/>
        <d v="2015-01-16T13:26:50"/>
        <d v="2015-02-01T21:00:20"/>
        <d v="2015-02-02T09:22:30"/>
        <d v="2015-02-02T13:57:27"/>
        <d v="2015-02-02T13:59:23"/>
        <d v="2015-02-02T17:31:01"/>
        <d v="2015-01-07T17:13:21"/>
        <d v="2015-01-05T10:22:29"/>
        <d v="2015-02-04T16:04:52"/>
        <d v="2015-02-04T17:49:34"/>
        <d v="2015-02-20T21:11:57"/>
        <d v="2015-02-05T10:18:45"/>
        <d v="2015-02-05T14:55:01"/>
        <d v="2015-02-05T14:57:37"/>
        <d v="2015-02-06T00:14:57"/>
        <d v="2015-02-06T08:57:05"/>
        <d v="2015-01-22T09:31:17"/>
        <d v="2015-02-12T14:30:02"/>
        <d v="2015-02-06T12:08:25"/>
        <d v="2015-02-06T12:50:03"/>
        <d v="2015-02-06T23:44:52"/>
        <d v="2015-02-02T17:49:21"/>
        <d v="2015-02-07T22:39:49"/>
        <d v="2015-02-08T23:26:23"/>
        <d v="2015-02-09T12:23:56"/>
        <d v="2015-02-09T19:45:52"/>
        <d v="2015-02-20T19:18:54"/>
        <d v="2015-02-10T07:07:43"/>
        <d v="2015-02-10T13:49:11"/>
        <d v="2015-02-10T15:13:02"/>
        <d v="2015-02-10T17:58:32"/>
        <d v="2015-02-14T19:12:03"/>
        <d v="2015-02-11T13:57:36"/>
        <d v="2015-02-11T20:20:16"/>
        <d v="2015-02-11T20:50:01"/>
        <d v="2015-02-11T22:05:08"/>
        <d v="2015-02-12T12:23:12"/>
        <d v="2015-01-15T12:42:23"/>
        <d v="2015-01-13T16:46:34"/>
        <d v="2015-02-08T09:32:02"/>
        <d v="2015-02-20T12:45:19"/>
        <d v="2015-02-15T22:34:24"/>
        <d v="2015-02-14T12:11:56"/>
        <d v="2015-02-14T12:35:52"/>
        <d v="2015-01-15T13:28:00"/>
        <d v="2015-02-14T15:00:37"/>
        <d v="2015-02-18T17:00:22"/>
        <d v="2015-01-27T18:09:48"/>
        <d v="2015-02-24T19:51:19"/>
        <d v="2015-02-12T04:28:43"/>
        <d v="2015-02-17T10:05:20"/>
        <d v="2015-02-20T01:39:10"/>
        <d v="2015-02-17T11:00:28"/>
        <d v="2015-02-17T13:45:23"/>
        <d v="2015-02-17T14:15:30"/>
        <d v="2015-02-17T15:02:50"/>
        <d v="2015-02-17T17:31:27"/>
        <d v="2015-02-17T17:47:44"/>
        <d v="2015-02-17T23:45:32"/>
        <d v="2015-02-18T11:07:12"/>
        <d v="2015-02-18T11:54:11"/>
        <d v="2015-02-18T12:34:59"/>
        <d v="2015-02-27T15:01:36"/>
        <d v="2015-02-19T15:22:38"/>
        <d v="2015-02-23T00:38:49"/>
        <d v="2015-02-20T12:07:15"/>
        <d v="2015-02-20T18:20:52"/>
        <d v="2015-02-15T18:35:47"/>
        <d v="2015-01-22T16:08:54"/>
        <d v="2015-02-05T23:55:12"/>
        <d v="2015-02-20T22:10:44"/>
        <d v="2015-02-13T12:04:53"/>
        <d v="2015-03-06T20:08:46"/>
        <d v="2015-02-21T23:34:59"/>
        <d v="2015-02-23T09:29:35"/>
        <d v="2015-01-23T15:34:04"/>
        <d v="2015-02-22T16:11:45"/>
        <d v="2015-02-23T03:01:00"/>
        <d v="2015-02-23T14:01:10"/>
        <d v="2015-03-05T14:53:49"/>
        <d v="2015-02-23T17:36:06"/>
        <d v="2015-02-12T16:37:23"/>
        <d v="2015-02-23T21:03:29"/>
        <d v="2015-02-26T00:05:59"/>
        <d v="2015-02-24T18:17:51"/>
        <d v="2015-01-30T17:16:41"/>
        <d v="2015-02-24T20:05:32"/>
        <d v="2015-01-27T13:28:38"/>
        <d v="2015-03-01T23:34:36"/>
        <d v="2015-02-25T11:24:52"/>
        <d v="2015-03-02T13:59:52"/>
        <d v="2015-02-10T15:43:15"/>
        <d v="2015-01-26T19:16:12"/>
        <d v="2015-02-10T20:44:45"/>
        <d v="2015-02-25T21:46:48"/>
        <d v="2015-02-25T22:43:06"/>
        <d v="2015-01-27T06:19:12"/>
        <d v="2015-02-21T10:38:04"/>
        <d v="2015-01-27T15:06:04"/>
        <d v="2015-02-26T18:07:06"/>
        <d v="2015-02-26T19:31:51"/>
        <d v="2015-03-06T16:40:57"/>
        <d v="2015-02-13T14:31:59"/>
        <d v="2015-02-28T15:52:30"/>
        <d v="2015-03-01T00:13:05"/>
        <d v="2015-03-01T00:16:54"/>
        <d v="2015-02-01T18:53:39"/>
        <d v="2015-02-07T11:13:46"/>
        <d v="2015-03-01T14:04:04"/>
        <d v="2015-03-03T19:16:46"/>
        <d v="2015-02-24T19:02:36"/>
        <d v="2015-02-17T20:13:44"/>
        <d v="2015-03-01T21:01:30"/>
        <d v="2015-03-10T10:51:24"/>
        <d v="2015-02-23T16:41:52"/>
        <d v="2015-02-27T02:06:50"/>
        <d v="2015-03-18T07:22:05"/>
        <d v="2015-03-02T13:00:26"/>
        <d v="2015-03-02T16:17:48"/>
        <d v="2015-03-02T16:32:43"/>
        <d v="2015-03-02T16:51:49"/>
        <d v="2015-02-17T20:11:06"/>
        <d v="2015-02-01T11:54:31"/>
        <d v="2015-03-03T12:36:22"/>
        <d v="2015-03-05T00:01:06"/>
        <d v="2015-03-04T00:37:30"/>
        <d v="2015-03-09T08:49:48"/>
        <d v="2015-03-04T09:59:01"/>
        <d v="2015-03-04T12:20:13"/>
        <d v="2015-03-04T16:02:33"/>
        <d v="2015-03-04T17:44:10"/>
        <d v="2015-03-27T16:48:59"/>
        <d v="2015-02-02T18:40:15"/>
        <d v="2015-03-05T02:22:05"/>
        <d v="2015-03-05T10:43:57"/>
        <d v="2015-03-05T14:10:37"/>
        <d v="2015-03-05T16:19:17"/>
        <d v="2015-02-09T12:05:07"/>
        <d v="2015-03-05T21:30:22"/>
        <d v="2015-02-03T23:40:47"/>
        <d v="2015-03-06T04:23:41"/>
        <d v="2015-02-09T17:16:17"/>
        <d v="2015-03-01T13:51:17"/>
        <d v="2015-02-19T12:51:38"/>
        <d v="2015-03-07T11:15:45"/>
        <d v="2015-03-01T10:39:51"/>
        <d v="2015-03-09T03:53:21"/>
        <d v="2015-03-09T06:42:59"/>
        <d v="2015-03-09T12:42:49"/>
        <d v="2015-03-09T13:58:47"/>
        <d v="2015-03-12T17:37:23"/>
        <d v="2015-03-24T14:00:55"/>
        <d v="2015-03-10T17:58:54"/>
        <d v="2015-03-12T18:31:11"/>
        <d v="2015-03-10T20:27:22"/>
        <d v="2015-03-19T14:16:03"/>
        <d v="2015-03-11T00:16:22"/>
        <d v="2015-02-09T01:32:54"/>
        <d v="2015-03-11T17:27:28"/>
        <d v="2015-02-24T19:14:07"/>
        <d v="2015-03-11T23:06:32"/>
        <d v="2015-03-19T08:48:48"/>
        <d v="2015-03-12T14:22:39"/>
        <d v="2015-03-12T21:12:42"/>
        <d v="2015-03-13T21:51:57"/>
        <d v="2015-03-13T22:06:20"/>
        <d v="2015-03-14T10:59:35"/>
        <d v="2015-02-12T13:17:52"/>
        <d v="2015-03-04T18:47:23"/>
        <d v="2015-02-12T23:21:58"/>
        <d v="2015-02-28T12:19:25"/>
        <d v="2015-03-15T14:00:33"/>
        <d v="2015-04-01T00:30:00"/>
        <d v="2015-03-16T16:54:53"/>
        <d v="2015-03-16T12:53:38"/>
        <d v="2015-03-19T20:41:39"/>
        <d v="2015-03-26T06:27:36"/>
        <d v="2015-03-17T13:10:33"/>
        <d v="2015-03-18T16:41:10"/>
        <d v="2015-03-24T13:26:00"/>
        <d v="2015-03-18T12:33:02"/>
        <d v="2015-02-17T21:32:48"/>
        <d v="2015-03-18T20:40:10"/>
        <d v="2015-04-02T11:55:10"/>
        <d v="2015-03-19T08:55:20"/>
        <d v="2015-03-19T11:52:02"/>
        <d v="2015-03-04T17:10:05"/>
        <d v="2015-04-08T19:35:08"/>
        <d v="2015-02-18T11:08:52"/>
        <d v="2015-02-18T12:19:46"/>
        <d v="2015-03-18T15:45:05"/>
        <d v="2015-02-23T14:25:49"/>
        <d v="2015-03-21T16:09:25"/>
        <d v="2015-03-31T00:40:32"/>
        <d v="2015-04-03T12:34:41"/>
        <d v="2015-02-20T09:25:26"/>
        <d v="2015-04-09T11:13:42"/>
        <d v="2015-03-25T12:22:07"/>
        <d v="2015-03-23T14:56:26"/>
        <d v="2015-03-03T18:00:37"/>
        <d v="2015-02-22T01:40:07"/>
        <d v="2015-03-23T09:45:31"/>
        <d v="2015-02-22T07:53:12"/>
        <d v="2015-04-09T07:50:46"/>
        <d v="2015-03-26T04:54:05"/>
        <d v="2015-03-24T16:05:38"/>
        <d v="2015-03-24T20:39:31"/>
        <d v="2015-03-15T00:19:57"/>
        <d v="2015-02-23T12:16:17"/>
        <d v="2015-03-25T16:52:21"/>
        <d v="2015-03-18T13:30:52"/>
        <d v="2015-02-24T01:28:50"/>
        <d v="2015-04-04T00:11:23"/>
        <d v="2015-02-24T05:53:39"/>
        <d v="2015-02-24T11:49:54"/>
        <d v="2015-03-26T14:59:22"/>
        <d v="2015-03-26T15:17:06"/>
        <d v="2015-03-30T13:53:03"/>
        <d v="2015-02-25T16:55:59"/>
        <d v="2015-02-26T11:42:10"/>
        <d v="2015-03-24T14:16:46"/>
        <d v="2015-04-04T02:00:14"/>
        <d v="2015-02-27T11:19:54"/>
        <d v="2015-04-13T20:16:39"/>
        <d v="2015-03-29T22:09:19"/>
        <d v="2015-03-29T23:22:00"/>
        <d v="2015-03-30T09:07:06"/>
        <d v="2015-04-08T12:51:02"/>
        <d v="2015-03-30T13:14:28"/>
        <d v="2015-03-15T14:02:06"/>
        <d v="2015-04-07T14:53:30"/>
        <d v="2015-03-30T21:25:39"/>
        <d v="2015-04-03T13:41:41"/>
        <d v="2015-03-31T11:00:51"/>
        <d v="2015-03-31T14:23:47"/>
        <d v="2015-03-01T20:16:51"/>
        <d v="2015-03-26T12:28:21"/>
        <d v="2015-04-01T00:46:37"/>
        <d v="2015-04-01T03:59:32"/>
        <d v="2015-03-30T15:38:26"/>
        <d v="2015-03-02T14:39:05"/>
        <d v="2015-03-16T15:35:29"/>
        <d v="2015-04-01T17:02:41"/>
        <d v="2015-04-02T08:04:09"/>
        <d v="2015-04-02T10:11:49"/>
        <d v="2015-04-06T17:16:07"/>
        <d v="2015-04-02T17:02:16"/>
        <d v="2015-04-03T13:52:33"/>
        <d v="2015-03-19T20:40:38"/>
        <d v="2015-03-30T17:07:45"/>
        <d v="2015-03-20T16:29:34"/>
        <d v="2015-04-06T12:22:11"/>
        <d v="2015-04-05T21:04:03"/>
        <d v="2015-03-12T22:07:13"/>
        <d v="2015-04-07T05:09:54"/>
        <d v="2015-04-07T09:01:04"/>
        <d v="2015-04-17T12:11:59"/>
        <d v="2015-04-07T13:12:22"/>
        <d v="2015-04-07T19:52:36"/>
        <d v="2015-04-17T19:52:52"/>
        <d v="2015-03-24T03:14:03"/>
        <d v="2015-03-24T11:01:58"/>
        <d v="2015-03-09T13:12:56"/>
        <d v="2015-04-11T01:25:11"/>
        <d v="2015-04-07T12:41:55"/>
        <d v="2015-04-09T08:21:50"/>
        <d v="2015-03-15T03:17:06"/>
        <d v="2015-04-07T22:57:00"/>
        <d v="2015-04-09T04:35:15"/>
        <d v="2015-03-10T14:09:22"/>
        <d v="2015-04-08T15:47:29"/>
        <d v="2015-04-09T16:14:18"/>
        <d v="2015-03-26T12:22:37"/>
        <d v="2015-04-10T13:45:30"/>
        <d v="2015-03-23T14:28:25"/>
        <d v="2015-04-20T14:39:16"/>
        <d v="2015-04-06T12:39:45"/>
        <d v="2015-04-10T20:45:04"/>
        <d v="2015-05-04T14:32:31"/>
        <d v="2015-03-27T14:57:02"/>
        <d v="2015-04-12T20:37:17"/>
        <d v="2015-04-13T11:18:51"/>
        <d v="2015-04-13T11:53:35"/>
        <d v="2015-04-13T15:04:28"/>
        <d v="2015-04-13T15:45:12"/>
        <d v="2015-04-14T07:55:22"/>
        <d v="2015-04-14T18:44:01"/>
        <d v="2015-03-15T18:56:12"/>
        <d v="2015-03-16T10:04:49"/>
        <d v="2015-04-15T12:01:52"/>
        <d v="2015-04-07T11:22:37"/>
        <d v="2015-04-15T14:14:28"/>
        <d v="2015-04-15T14:49:39"/>
        <d v="2015-04-20T17:17:22"/>
        <d v="2015-04-16T02:50:03"/>
        <d v="2015-04-02T04:50:34"/>
        <d v="2015-05-04T12:40:43"/>
        <d v="2015-04-17T10:31:17"/>
        <d v="2015-04-15T16:28:43"/>
        <d v="2015-04-25T14:44:22"/>
        <d v="2015-04-27T00:59:44"/>
        <d v="2015-04-03T15:58:47"/>
        <d v="2015-04-28T10:06:29"/>
        <d v="2015-04-19T16:00:49"/>
        <d v="2015-04-20T01:04:15"/>
        <d v="2015-04-20T12:25:38"/>
        <d v="2015-04-20T14:48:46"/>
        <d v="2015-04-20T17:39:50"/>
        <d v="2015-04-20T22:26:50"/>
        <d v="2015-05-06T03:02:55"/>
        <d v="2015-04-21T10:45:25"/>
        <d v="2015-04-21T12:56:28"/>
        <d v="2015-04-21T17:47:58"/>
        <d v="2015-04-21T17:28:38"/>
        <d v="2015-04-22T08:02:09"/>
        <d v="2015-04-22T12:03:29"/>
        <d v="2015-05-04T05:20:44"/>
        <d v="2015-04-23T16:23:39"/>
        <d v="2015-04-23T22:21:00"/>
        <d v="2015-04-24T03:18:52"/>
        <d v="2015-04-08T10:36:49"/>
        <d v="2015-04-21T15:29:36"/>
        <d v="2015-03-26T16:38:16"/>
        <d v="2015-03-26T22:53:02"/>
        <d v="2015-04-24T08:21:07"/>
        <d v="2015-05-01T10:32:27"/>
        <d v="2015-03-27T16:54:00"/>
        <d v="2015-04-21T16:21:06"/>
        <d v="2015-03-28T13:41:20"/>
        <d v="2015-04-27T14:47:19"/>
        <d v="2015-04-27T19:13:17"/>
        <d v="2015-04-28T11:04:54"/>
        <d v="2015-04-28T11:38:09"/>
        <d v="2015-04-27T03:48:29"/>
        <d v="2015-04-28T23:27:33"/>
        <d v="2015-04-29T10:34:19"/>
        <d v="2015-04-29T11:17:15"/>
        <d v="2015-04-14T11:36:34"/>
        <d v="2015-05-16T12:05:44"/>
        <d v="2015-04-30T15:11:12"/>
        <d v="2015-04-30T15:21:43"/>
        <d v="2015-04-30T16:26:11"/>
        <d v="2015-04-20T20:42:58"/>
        <d v="2015-04-15T22:40:23"/>
        <d v="2015-05-09T23:07:47"/>
        <d v="2015-05-01T02:59:47"/>
        <d v="2015-04-12T10:59:04"/>
        <d v="2015-04-26T07:44:58"/>
        <d v="2015-05-01T09:45:27"/>
        <d v="2015-04-06T10:24:35"/>
        <d v="2015-05-01T10:28:02"/>
        <d v="2015-04-28T12:34:48"/>
        <d v="2015-05-01T13:32:51"/>
        <d v="2015-05-08T17:36:12"/>
        <d v="2015-05-18T07:20:11"/>
        <d v="2015-04-17T18:18:14"/>
        <d v="2015-04-30T20:52:43"/>
        <d v="2015-04-15T13:01:48"/>
        <d v="2015-04-27T13:09:58"/>
        <d v="2015-04-02T11:28:25"/>
        <d v="2015-04-17T12:01:00"/>
        <d v="2015-04-29T15:43:15"/>
        <d v="2015-05-02T20:40:09"/>
        <d v="2015-04-03T10:34:53"/>
        <d v="2015-05-04T14:46:40"/>
        <d v="2015-04-18T21:31:16"/>
        <d v="2015-05-02T17:06:35"/>
        <d v="2015-05-02T16:00:01"/>
        <d v="2015-04-21T08:08:15"/>
        <d v="2015-05-04T10:04:10"/>
        <d v="2015-05-04T10:04:29"/>
        <d v="2015-05-04T14:41:08"/>
        <d v="2015-05-05T00:26:00"/>
        <d v="2015-05-05T07:59:53"/>
        <d v="2015-05-05T13:39:11"/>
        <d v="2015-05-06T06:47:56"/>
        <d v="2015-05-06T13:48:24"/>
        <d v="2015-04-08T20:01:16"/>
        <d v="2015-05-07T05:55:50"/>
        <d v="2015-04-07T10:12:32"/>
        <d v="2015-05-08T08:55:54"/>
        <d v="2015-05-08T16:56:38"/>
        <d v="2015-04-08T19:23:53"/>
        <d v="2015-04-17T16:35:20"/>
        <d v="2015-04-08T22:51:14"/>
        <d v="2015-05-06T15:45:49"/>
        <d v="2015-05-18T13:24:38"/>
        <d v="2015-05-25T08:10:24"/>
        <d v="2015-05-17T13:18:26"/>
        <d v="2015-04-10T15:10:05"/>
        <d v="2015-05-20T04:58:22"/>
        <d v="2015-04-26T10:04:31"/>
        <d v="2015-05-11T14:27:24"/>
        <d v="2015-05-11T09:08:57"/>
        <d v="2015-05-11T21:13:11"/>
        <d v="2015-05-20T08:46:17"/>
        <d v="2015-05-11T23:25:46"/>
        <d v="2015-05-12T05:05:53"/>
        <d v="2015-05-28T16:45:52"/>
        <d v="2015-05-12T11:12:17"/>
        <d v="2015-04-27T11:13:06"/>
        <d v="2015-05-12T13:01:27"/>
        <d v="2015-05-12T13:24:44"/>
        <d v="2015-04-30T09:58:23"/>
        <d v="2015-05-11T09:24:18"/>
        <d v="2015-04-12T22:45:06"/>
        <d v="2015-05-12T02:07:56"/>
        <d v="2015-04-13T09:54:16"/>
        <d v="2015-05-12T00:01:56"/>
        <d v="2015-04-13T15:11:27"/>
        <d v="2015-05-12T07:52:02"/>
        <d v="2015-05-12T01:29:56"/>
        <d v="2015-05-14T07:09:11"/>
        <d v="2015-05-14T11:25:14"/>
        <d v="2015-05-14T11:37:23"/>
        <d v="2015-05-14T17:20:10"/>
        <d v="2015-05-14T19:20:55"/>
        <d v="2015-05-15T07:36:49"/>
        <d v="2015-05-15T08:00:55"/>
        <d v="2015-05-15T13:45:37"/>
        <d v="2015-04-17T11:25:00"/>
        <d v="2015-05-15T23:09:29"/>
        <d v="2015-05-21T23:34:54"/>
        <d v="2015-05-24T11:14:40"/>
        <d v="2015-05-14T14:10:18"/>
        <d v="2015-05-16T17:06:20"/>
        <d v="2015-05-13T04:29:57"/>
        <d v="2015-05-17T07:59:14"/>
        <d v="2015-05-17T12:47:29"/>
        <d v="2015-04-17T16:41:54"/>
        <d v="2015-05-16T05:06:42"/>
        <d v="2015-05-26T20:40:14"/>
        <d v="2015-05-28T07:05:02"/>
        <d v="2015-05-19T05:41:07"/>
        <d v="2015-05-19T06:04:01"/>
        <d v="2015-04-19T08:13:11"/>
        <d v="2015-05-19T12:08:25"/>
        <d v="2015-05-19T14:03:35"/>
        <d v="2015-04-19T18:33:17"/>
        <d v="2015-05-19T20:00:16"/>
        <d v="2015-05-20T13:28:03"/>
        <d v="2015-04-20T21:47:18"/>
        <d v="2015-06-05T08:59:35"/>
        <d v="2015-05-21T12:55:14"/>
        <d v="2015-05-06T14:06:13"/>
        <d v="2015-05-21T17:04:21"/>
        <d v="2015-05-11T19:50:59"/>
        <d v="2015-06-06T22:31:22"/>
        <d v="2015-05-22T08:41:22"/>
        <d v="2015-05-22T12:32:46"/>
        <d v="2015-05-22T15:04:09"/>
        <d v="2015-05-31T17:05:07"/>
        <d v="2015-05-23T14:50:39"/>
        <d v="2015-05-17T17:58:15"/>
        <d v="2015-05-23T12:31:06"/>
        <d v="2015-05-23T12:48:15"/>
        <d v="2015-06-02T09:11:08"/>
        <d v="2015-05-25T17:34:12"/>
        <d v="2015-05-26T06:05:24"/>
        <d v="2015-05-26T13:07:39"/>
        <d v="2015-05-26T13:39:56"/>
        <d v="2015-05-26T12:03:13"/>
        <d v="2015-05-26T06:39:02"/>
        <d v="2015-05-26T23:32:55"/>
        <d v="2015-05-19T17:01:33"/>
        <d v="2015-05-15T14:36:15"/>
        <d v="2015-06-22T14:00:21"/>
        <d v="2015-05-28T01:55:54"/>
        <d v="2015-05-28T10:22:48"/>
        <d v="2015-05-18T13:27:06"/>
        <d v="2015-05-27T16:44:14"/>
        <d v="2015-06-04T06:20:30"/>
        <d v="2015-05-29T10:09:30"/>
        <d v="2015-05-30T10:21:58"/>
        <d v="2015-05-30T15:57:18"/>
        <d v="2015-05-30T22:06:42"/>
        <d v="2015-05-30T14:39:06"/>
        <d v="2015-05-30T12:26:05"/>
        <d v="2015-05-16T16:06:08"/>
        <d v="2015-05-01T16:55:53"/>
        <d v="2015-06-15T18:55:00"/>
        <d v="2015-06-02T19:40:46"/>
        <d v="2015-05-05T14:48:35"/>
        <d v="2015-05-07T19:52:05"/>
        <d v="2015-06-01T07:14:58"/>
        <d v="2015-06-17T16:45:37"/>
        <d v="2015-06-18T12:54:44"/>
        <d v="2015-06-02T06:17:04"/>
        <d v="2015-06-02T10:39:37"/>
        <d v="2015-06-02T16:59:44"/>
        <d v="2015-06-10T18:50:06"/>
        <d v="2015-05-04T09:46:35"/>
        <d v="2015-05-28T13:22:38"/>
        <d v="2015-06-12T16:26:26"/>
        <d v="2015-06-05T10:38:37"/>
        <d v="2015-05-31T11:43:23"/>
        <d v="2015-06-05T12:00:17"/>
        <d v="2015-06-05T12:38:42"/>
        <d v="2015-06-09T02:11:36"/>
        <d v="2015-06-08T10:01:08"/>
        <d v="2015-06-07T12:30:33"/>
        <d v="2015-05-08T14:26:20"/>
        <d v="2015-06-08T09:00:23"/>
        <d v="2015-06-23T09:44:59"/>
        <d v="2015-06-08T10:17:02"/>
        <d v="2015-06-09T09:46:50"/>
        <d v="2015-06-06T13:30:00"/>
        <d v="2015-06-08T17:58:33"/>
        <d v="2015-06-09T11:47:30"/>
        <d v="2015-06-09T16:27:21"/>
        <d v="2015-06-09T16:48:17"/>
        <d v="2015-05-11T00:38:46"/>
        <d v="2015-06-15T19:50:12"/>
        <d v="2015-05-11T11:05:32"/>
        <d v="2015-06-24T16:33:48"/>
        <d v="2015-06-10T13:50:49"/>
        <d v="2015-06-10T14:09:36"/>
        <d v="2015-06-16T02:37:07"/>
        <d v="2015-06-10T17:08:55"/>
        <d v="2015-06-12T07:50:06"/>
        <d v="2015-06-11T19:33:25"/>
        <d v="2015-06-10T06:06:11"/>
        <d v="2015-06-11T23:58:11"/>
        <d v="2015-06-02T01:02:38"/>
        <d v="2015-06-12T05:25:12"/>
        <d v="2015-06-12T07:47:45"/>
        <d v="2015-06-12T14:31:44"/>
        <d v="2015-07-02T17:06:12"/>
        <d v="2015-06-22T13:16:58"/>
        <d v="2015-06-13T02:35:44"/>
        <d v="2015-06-11T00:16:25"/>
        <d v="2015-06-14T14:32:39"/>
        <d v="2015-06-14T18:00:15"/>
        <d v="2015-06-15T05:43:42"/>
        <d v="2015-06-15T12:28:59"/>
        <d v="2015-06-02T20:34:36"/>
        <d v="2015-06-16T04:12:17"/>
        <d v="2015-06-16T12:24:36"/>
        <d v="2015-06-16T12:51:19"/>
        <d v="2015-06-16T14:37:02"/>
        <d v="2015-06-16T14:47:50"/>
        <d v="2015-06-16T14:51:45"/>
        <d v="2015-06-26T16:38:56"/>
        <d v="2015-06-17T05:32:59"/>
        <d v="2015-06-17T09:43:27"/>
        <d v="2015-06-17T11:03:24"/>
        <d v="2015-06-17T11:27:59"/>
        <d v="2015-06-17T13:11:00"/>
        <d v="2015-06-17T14:35:39"/>
        <d v="2015-06-29T00:01:44"/>
        <d v="2015-05-20T00:33:24"/>
        <d v="2015-06-18T14:16:38"/>
        <d v="2015-06-24T15:30:40"/>
        <d v="2015-06-18T15:14:16"/>
        <d v="2015-06-18T18:16:59"/>
        <d v="2015-06-04T00:23:11"/>
        <d v="2015-06-19T13:44:23"/>
        <d v="2015-06-15T16:50:44"/>
        <d v="2015-06-20T13:43:48"/>
        <d v="2015-06-20T14:35:34"/>
        <d v="2015-06-08T02:09:36"/>
        <d v="2015-06-20T17:46:32"/>
        <d v="2015-07-10T12:59:38"/>
        <d v="2015-06-27T00:37:37"/>
        <d v="2015-06-21T05:03:25"/>
        <d v="2015-06-22T08:02:10"/>
        <d v="2015-06-22T18:08:27"/>
        <d v="2015-06-21T19:10:11"/>
        <d v="2015-06-08T16:33:00"/>
        <d v="2015-07-01T22:00:54"/>
        <d v="2015-06-23T01:46:37"/>
        <d v="2015-06-13T08:25:35"/>
        <d v="2015-07-09T13:02:25"/>
        <d v="2015-06-30T08:20:52"/>
        <d v="2015-06-24T10:40:52"/>
        <d v="2015-05-27T00:42:16"/>
        <d v="2015-05-27T11:00:58"/>
        <d v="2015-06-23T22:51:29"/>
        <d v="2015-06-16T13:19:19"/>
        <d v="2015-06-26T20:29:58"/>
        <d v="2015-07-07T14:35:23"/>
        <d v="2015-07-08T13:30:56"/>
        <d v="2015-06-29T10:31:29"/>
        <d v="2015-07-15T10:59:25"/>
        <d v="2015-06-29T08:44:57"/>
        <d v="2015-05-30T22:20:51"/>
        <d v="2015-05-30T22:25:24"/>
        <d v="2015-06-29T14:35:49"/>
        <d v="2015-06-30T07:30:22"/>
        <d v="2015-07-08T21:18:28"/>
        <d v="2015-07-16T11:12:01"/>
        <d v="2015-07-01T15:32:28"/>
        <d v="2015-07-14T10:34:26"/>
        <d v="2015-07-01T01:10:41"/>
        <d v="2015-06-02T09:21:15"/>
        <d v="2015-06-29T10:01:48"/>
        <d v="2015-06-18T01:37:04"/>
        <d v="2015-07-07T17:24:54"/>
        <d v="2015-07-02T19:18:24"/>
        <d v="2015-07-03T01:03:10"/>
        <d v="2015-07-03T06:13:12"/>
        <d v="2015-07-03T14:17:13"/>
        <d v="2015-07-08T14:31:29"/>
        <d v="2015-07-02T17:33:43"/>
        <d v="2015-06-28T23:27:37"/>
        <d v="2015-06-04T10:35:24"/>
        <d v="2015-07-04T11:09:30"/>
        <d v="2015-06-24T03:16:47"/>
        <d v="2015-06-24T23:27:54"/>
        <d v="2015-07-09T23:30:03"/>
        <d v="2015-06-05T17:15:35"/>
        <d v="2015-07-05T19:33:53"/>
        <d v="2015-07-06T03:43:27"/>
        <d v="2015-06-30T01:24:50"/>
        <d v="2015-07-06T11:50:32"/>
        <d v="2015-07-18T11:19:38"/>
        <d v="2015-07-06T14:46:39"/>
        <d v="2015-07-07T06:05:21"/>
        <d v="2015-07-07T10:31:47"/>
        <d v="2015-07-24T11:08:57"/>
        <d v="2015-07-13T11:14:23"/>
        <d v="2015-07-07T09:12:24"/>
        <d v="2015-07-08T12:22:26"/>
        <d v="2015-06-08T23:04:52"/>
        <d v="2015-07-09T10:33:37"/>
        <d v="2015-06-09T19:54:07"/>
        <d v="2015-07-29T11:41:46"/>
        <d v="2015-07-15T10:01:12"/>
        <d v="2015-07-03T19:44:42"/>
        <d v="2015-07-11T17:17:17"/>
        <d v="2015-07-26T17:49:51"/>
        <d v="2015-06-18T06:12:17"/>
        <d v="2015-06-26T19:12:06"/>
        <d v="2015-07-15T08:00:52"/>
        <d v="2015-07-12T13:31:40"/>
        <d v="2015-07-13T13:37:08"/>
        <d v="2015-07-10T19:41:20"/>
        <d v="2015-06-29T15:59:32"/>
        <d v="2015-06-28T00:32:39"/>
        <d v="2015-07-14T03:46:49"/>
        <d v="2015-07-14T08:40:48"/>
        <d v="2015-06-29T20:24:57"/>
        <d v="2015-06-24T22:29:56"/>
        <d v="2015-07-15T01:16:59"/>
        <d v="2015-06-30T19:16:05"/>
        <d v="2015-06-15T15:18:53"/>
        <d v="2015-07-23T11:19:14"/>
        <d v="2015-07-15T11:14:18"/>
        <d v="2015-07-14T02:50:59"/>
        <d v="2015-07-13T08:25:39"/>
        <d v="2015-06-16T13:12:24"/>
        <d v="2015-06-16T16:54:51"/>
        <d v="2015-07-17T01:40:36"/>
        <d v="2015-07-17T09:15:47"/>
        <d v="2015-07-07T11:13:11"/>
        <d v="2015-06-17T18:00:50"/>
        <d v="2015-07-18T05:22:16"/>
        <d v="2015-07-08T06:34:30"/>
        <d v="2015-06-18T11:05:59"/>
        <d v="2015-07-18T11:15:59"/>
        <d v="2015-07-19T16:01:15"/>
        <d v="2015-07-19T23:06:16"/>
        <d v="2015-07-14T10:37:54"/>
        <d v="2015-07-20T12:03:40"/>
        <d v="2015-07-20T12:15:12"/>
        <d v="2015-08-01T15:01:43"/>
        <d v="2015-07-14T09:50:40"/>
        <d v="2015-07-07T16:44:12"/>
        <d v="2015-07-21T13:19:02"/>
        <d v="2015-07-09T15:00:39"/>
        <d v="2015-07-21T15:02:56"/>
        <d v="2015-07-10T10:27:10"/>
        <d v="2015-07-22T01:14:17"/>
        <d v="2015-06-22T06:47:36"/>
        <d v="2015-07-22T09:05:16"/>
        <d v="2015-07-22T12:55:13"/>
        <d v="2015-07-13T11:41:00"/>
        <d v="2015-07-08T10:36:58"/>
        <d v="2015-07-28T07:07:53"/>
        <d v="2015-07-13T13:00:22"/>
        <d v="2015-06-23T14:34:53"/>
        <d v="2015-07-23T15:18:55"/>
        <d v="2015-06-24T02:21:12"/>
        <d v="2015-07-09T03:35:08"/>
        <d v="2015-07-24T09:14:55"/>
        <d v="2015-08-03T16:58:50"/>
        <d v="2015-06-25T04:22:00"/>
        <d v="2015-07-25T05:33:16"/>
        <d v="2015-07-26T10:05:12"/>
        <d v="2015-07-26T12:34:42"/>
        <d v="2015-07-26T18:52:09"/>
        <d v="2015-07-27T19:18:50"/>
        <d v="2015-06-26T21:35:53"/>
        <d v="2015-07-03T14:59:26"/>
        <d v="2015-08-09T07:20:00"/>
        <d v="2015-07-28T10:54:35"/>
        <d v="2015-07-28T14:15:10"/>
        <d v="2015-07-08T17:36:08"/>
        <d v="2015-08-02T15:57:06"/>
        <d v="2015-06-30T04:32:39"/>
        <d v="2015-07-16T05:28:10"/>
        <d v="2015-08-13T20:56:53"/>
        <d v="2015-08-14T10:54:20"/>
        <d v="2015-07-30T10:53:44"/>
        <d v="2015-08-04T14:04:37"/>
        <d v="2015-08-01T23:03:47"/>
        <d v="2015-07-31T18:28:03"/>
        <d v="2015-07-02T01:45:37"/>
        <d v="2015-08-01T11:04:57"/>
        <d v="2015-08-06T12:31:15"/>
        <d v="2015-07-23T10:05:19"/>
        <d v="2015-08-02T19:28:25"/>
        <d v="2015-08-02T23:19:46"/>
        <d v="2015-08-03T01:47:27"/>
        <d v="2015-08-03T17:49:03"/>
        <d v="2015-08-07T04:27:53"/>
        <d v="2015-08-06T09:56:47"/>
        <d v="2015-08-05T11:11:02"/>
        <d v="2015-08-05T16:50:18"/>
        <d v="2015-08-05T14:00:10"/>
        <d v="2015-07-15T08:52:46"/>
        <d v="2015-08-06T21:36:46"/>
        <d v="2015-08-11T22:38:27"/>
        <d v="2015-08-07T09:52:01"/>
        <d v="2015-08-11T14:46:52"/>
        <d v="2015-08-07T09:47:04"/>
        <d v="2015-08-07T21:27:43"/>
        <d v="2015-08-08T04:47:55"/>
        <d v="2015-08-14T08:53:13"/>
        <d v="2015-08-08T13:09:57"/>
        <d v="2015-07-10T23:00:18"/>
        <d v="2015-08-10T02:31:09"/>
        <d v="2015-08-28T19:24:06"/>
        <d v="2015-08-10T17:31:19"/>
        <d v="2015-08-03T10:57:51"/>
        <d v="2015-08-10T23:09:21"/>
        <d v="2015-08-11T20:04:19"/>
        <d v="2015-08-17T13:19:55"/>
        <d v="2015-07-13T13:22:49"/>
        <d v="2015-08-14T06:20:00"/>
        <d v="2015-07-24T08:37:40"/>
        <d v="2015-07-14T15:57:42"/>
        <d v="2015-08-23T17:59:28"/>
        <d v="2015-07-15T13:11:52"/>
        <d v="2015-08-10T11:40:29"/>
        <d v="2015-08-15T14:07:57"/>
        <d v="2015-08-14T00:39:36"/>
        <d v="2015-08-18T13:57:26"/>
        <d v="2015-08-15T22:36:14"/>
        <d v="2015-08-13T14:41:03"/>
        <d v="2015-08-29T00:37:27"/>
        <d v="2015-08-17T12:43:32"/>
        <d v="2015-08-17T12:56:11"/>
        <d v="2015-08-25T05:17:56"/>
        <d v="2015-08-17T21:31:52"/>
        <d v="2015-08-16T11:51:40"/>
        <d v="2015-08-18T09:59:51"/>
        <d v="2015-08-25T09:43:52"/>
        <d v="2015-08-19T22:50:17"/>
        <d v="2015-09-14T10:11:24"/>
        <d v="2015-08-20T01:37:31"/>
        <d v="2015-08-20T23:21:31"/>
        <d v="2015-07-22T14:05:56"/>
        <d v="2015-08-21T22:11:16"/>
        <d v="2015-09-01T12:22:11"/>
        <d v="2015-08-09T08:25:56"/>
        <d v="2015-09-03T09:21:26"/>
        <d v="2015-08-24T15:10:01"/>
        <d v="2015-08-24T15:27:39"/>
        <d v="2015-08-24T15:34:24"/>
        <d v="2015-09-10T09:10:48"/>
        <d v="2015-08-25T14:09:25"/>
        <d v="2015-08-25T15:38:02"/>
        <d v="2015-08-25T21:55:59"/>
        <d v="2015-07-27T09:58:50"/>
        <d v="2015-08-19T13:20:39"/>
        <d v="2015-08-26T18:43:42"/>
        <d v="2015-08-26T23:33:41"/>
        <d v="2015-08-18T09:20:40"/>
        <d v="2015-08-28T13:38:24"/>
        <d v="2015-09-09T04:24:18"/>
        <d v="2015-08-18T21:49:10"/>
        <d v="2015-08-29T01:35:34"/>
        <d v="2015-09-05T06:23:04"/>
        <d v="2015-08-30T16:12:39"/>
        <d v="2015-09-01T07:51:32"/>
        <d v="2015-09-01T16:36:37"/>
        <d v="2015-08-27T18:04:14"/>
        <d v="2015-08-31T06:55:20"/>
        <d v="2015-09-01T20:33:12"/>
        <d v="2015-08-17T11:07:19"/>
        <d v="2015-08-27T10:00:23"/>
        <d v="2015-09-01T10:02:54"/>
        <d v="2015-09-01T14:02:22"/>
        <d v="2015-08-23T05:35:38"/>
        <d v="2015-09-01T10:21:50"/>
        <d v="2015-08-31T14:17:38"/>
        <d v="2015-09-07T01:21:09"/>
        <d v="2015-08-31T09:47:37"/>
        <d v="2015-09-11T02:07:49"/>
        <d v="2015-08-05T10:45:46"/>
        <d v="2015-08-20T19:23:36"/>
        <d v="2015-09-05T01:39:46"/>
        <d v="2015-08-20T09:57:29"/>
        <d v="2015-09-05T13:56:01"/>
        <d v="2015-09-01T10:10:22"/>
        <d v="2015-09-06T11:30:47"/>
        <d v="2015-09-01T11:44:46"/>
        <d v="2015-09-06T17:17:05"/>
        <d v="2015-09-09T13:20:28"/>
        <d v="2015-09-17T19:32:52"/>
        <d v="2015-08-12T10:13:26"/>
        <d v="2015-09-08T02:59:53"/>
        <d v="2015-09-08T11:42:15"/>
        <d v="2015-09-08T14:00:21"/>
        <d v="2015-09-08T17:16:04"/>
        <d v="2015-09-14T21:19:22"/>
        <d v="2015-08-10T10:38:43"/>
        <d v="2015-08-21T19:32:59"/>
        <d v="2015-09-09T18:38:06"/>
        <d v="2015-09-12T08:01:38"/>
        <d v="2015-08-11T17:28:04"/>
        <d v="2015-09-03T23:00:42"/>
        <d v="2015-09-20T22:03:53"/>
        <d v="2015-09-03T11:27:25"/>
        <d v="2015-08-12T10:07:02"/>
        <d v="2015-09-11T10:30:58"/>
        <d v="2015-09-11T13:43:40"/>
        <d v="2015-08-23T08:46:33"/>
        <d v="2015-09-13T07:41:29"/>
        <d v="2015-09-22T18:13:41"/>
        <d v="2015-09-14T07:00:21"/>
        <d v="2015-09-14T17:01:03"/>
        <d v="2015-09-14T21:30:53"/>
        <d v="2015-09-15T04:59:58"/>
        <d v="2015-09-15T15:22:38"/>
        <d v="2015-09-10T16:11:08"/>
        <d v="2015-09-08T09:51:52"/>
        <d v="2015-09-18T11:23:47"/>
        <d v="2015-08-17T03:41:44"/>
        <d v="2015-09-16T11:35:52"/>
        <d v="2015-09-16T17:51:50"/>
        <d v="2015-09-24T01:02:51"/>
        <d v="2015-09-17T02:00:10"/>
        <d v="2015-09-17T09:52:58"/>
        <d v="2015-09-02T11:01:55"/>
        <d v="2015-09-18T14:36:29"/>
        <d v="2015-09-18T14:38:49"/>
        <d v="2015-10-01T05:53:17"/>
        <d v="2015-09-20T12:55:22"/>
        <d v="2015-09-21T07:45:33"/>
        <d v="2015-09-21T10:01:14"/>
        <d v="2015-08-22T12:26:21"/>
        <d v="2015-09-23T16:01:01"/>
        <d v="2015-09-21T22:01:46"/>
        <d v="2015-10-08T16:49:00"/>
        <d v="2015-09-26T16:13:24"/>
        <d v="2015-09-25T07:43:56"/>
        <d v="2015-09-28T13:24:55"/>
        <d v="2015-10-07T11:43:36"/>
        <d v="2015-09-23T23:14:05"/>
        <d v="2015-09-23T08:58:17"/>
        <d v="2015-09-24T21:06:23"/>
        <d v="2015-09-30T21:08:13"/>
        <d v="2015-09-20T19:13:17"/>
        <d v="2015-09-21T10:48:33"/>
        <d v="2015-08-27T13:58:10"/>
        <d v="2015-08-30T13:57:33"/>
        <d v="2015-09-01T17:25:56"/>
        <d v="2015-10-12T20:25:49"/>
        <d v="2015-09-16T11:19:37"/>
        <d v="2015-09-28T12:17:07"/>
        <d v="2015-09-28T12:33:36"/>
        <d v="2015-10-17T14:23:42"/>
        <d v="2015-09-28T20:07:14"/>
        <d v="2015-09-28T21:53:43"/>
        <d v="2015-09-23T12:26:46"/>
        <d v="2015-10-01T10:06:47"/>
        <d v="2015-09-29T16:40:48"/>
        <d v="2015-09-30T09:00:12"/>
        <d v="2015-09-29T09:59:43"/>
        <d v="2015-10-07T07:23:08"/>
        <d v="2015-10-01T10:57:33"/>
        <d v="2015-09-17T18:06:57"/>
        <d v="2015-10-01T10:53:20"/>
        <d v="2015-10-01T17:43:08"/>
        <d v="2015-09-23T14:27:50"/>
        <d v="2015-10-22T13:38:33"/>
        <d v="2015-10-02T13:41:08"/>
        <d v="2015-10-03T22:15:59"/>
        <d v="2015-10-05T12:11:28"/>
        <d v="2015-10-05T13:26:31"/>
        <d v="2015-09-25T21:10:40"/>
        <d v="2015-10-15T07:56:57"/>
        <d v="2015-10-06T08:16:15"/>
        <d v="2015-09-06T10:11:45"/>
        <d v="2015-10-06T15:44:40"/>
        <d v="2015-09-25T17:32:52"/>
        <d v="2015-10-01T06:57:28"/>
        <d v="2015-10-07T07:00:09"/>
        <d v="2015-10-14T06:12:07"/>
        <d v="2015-10-19T21:38:50"/>
        <d v="2015-10-09T10:51:41"/>
        <d v="2015-10-09T12:59:41"/>
        <d v="2015-10-09T15:40:33"/>
        <d v="2015-10-09T16:10:20"/>
        <d v="2015-09-09T19:21:33"/>
        <d v="2015-09-28T09:07:45"/>
        <d v="2015-10-12T13:16:07"/>
        <d v="2015-10-12T16:30:44"/>
        <d v="2015-10-12T17:58:20"/>
        <d v="2015-10-13T09:50:43"/>
        <d v="2015-10-20T11:35:03"/>
        <d v="2015-10-15T05:27:10"/>
        <d v="2015-10-14T09:18:38"/>
        <d v="2015-10-02T11:04:28"/>
        <d v="2015-10-17T05:18:41"/>
        <d v="2015-10-14T15:55:56"/>
        <d v="2015-10-14T19:04:10"/>
        <d v="2015-10-15T01:01:08"/>
        <d v="2015-10-15T06:53:29"/>
        <d v="2015-10-15T07:20:00"/>
        <d v="2015-10-05T11:16:44"/>
        <d v="2015-10-15T11:49:31"/>
        <d v="2015-10-29T23:32:33"/>
        <d v="2015-10-06T09:13:09"/>
        <d v="2015-10-16T17:09:06"/>
        <d v="2015-10-17T10:04:58"/>
        <d v="2015-10-07T22:27:19"/>
        <d v="2015-10-18T13:04:53"/>
        <d v="2015-10-18T16:24:14"/>
        <d v="2015-10-18T22:41:57"/>
        <d v="2015-10-19T01:15:58"/>
        <d v="2015-10-19T09:00:04"/>
        <d v="2015-10-19T10:09:07"/>
        <d v="2015-10-13T06:02:26"/>
        <d v="2015-10-04T23:03:21"/>
        <d v="2015-10-20T12:58:11"/>
        <d v="2015-10-20T14:00:19"/>
        <d v="2015-10-20T14:45:17"/>
        <d v="2015-10-14T21:06:08"/>
        <d v="2015-10-27T17:34:59"/>
        <d v="2015-10-12T11:12:15"/>
        <d v="2015-10-22T17:13:39"/>
        <d v="2015-10-21T22:07:26"/>
        <d v="2015-10-23T09:03:41"/>
        <d v="2015-10-23T14:48:56"/>
        <d v="2015-11-01T13:09:32"/>
        <d v="2015-09-25T12:06:58"/>
        <d v="2015-10-14T08:57:11"/>
        <d v="2015-10-26T09:49:11"/>
        <d v="2015-10-26T10:49:25"/>
        <d v="2015-10-26T16:04:55"/>
        <d v="2015-11-02T18:14:40"/>
        <d v="2015-10-27T00:03:36"/>
        <d v="2015-10-27T14:54:21"/>
        <d v="2015-10-27T17:55:45"/>
        <d v="2015-11-10T17:48:15"/>
        <d v="2015-09-28T15:40:04"/>
        <d v="2015-11-03T09:54:54"/>
        <d v="2015-11-03T13:00:28"/>
        <d v="2015-10-29T15:22:21"/>
        <d v="2015-10-29T19:49:04"/>
        <d v="2015-10-30T07:56:44"/>
        <d v="2015-10-25T11:50:11"/>
        <d v="2015-10-31T00:04:09"/>
        <d v="2015-10-20T14:35:27"/>
        <d v="2015-10-26T11:08:38"/>
        <d v="2015-10-31T23:35:29"/>
        <d v="2015-10-06T04:22:57"/>
        <d v="2015-10-28T11:06:07"/>
        <d v="2015-10-02T14:01:01"/>
        <d v="2015-11-03T23:54:56"/>
        <d v="2015-11-04T15:59:25"/>
        <d v="2015-11-03T12:05:15"/>
        <d v="2015-11-15T14:12:12"/>
        <d v="2015-10-20T12:57:13"/>
        <d v="2015-10-05T10:43:59"/>
        <d v="2015-11-04T14:01:26"/>
        <d v="2015-10-05T13:29:08"/>
        <d v="2015-11-05T11:53:37"/>
        <d v="2015-11-05T17:28:22"/>
        <d v="2015-11-07T11:47:16"/>
        <d v="2015-10-08T16:57:42"/>
        <d v="2015-11-04T19:36:37"/>
        <d v="2015-11-09T14:26:43"/>
        <d v="2015-10-30T16:48:04"/>
        <d v="2015-11-10T09:14:56"/>
        <d v="2015-11-10T11:51:01"/>
        <d v="2015-11-10T17:12:46"/>
        <d v="2015-11-11T06:04:23"/>
        <d v="2015-10-12T17:34:19"/>
        <d v="2015-10-20T05:23:27"/>
        <d v="2015-11-12T21:26:32"/>
        <d v="2015-11-13T01:47:40"/>
        <d v="2015-11-13T10:01:52"/>
        <d v="2015-10-14T12:44:57"/>
        <d v="2015-10-14T14:59:56"/>
        <d v="2015-11-23T04:05:39"/>
        <d v="2015-11-15T08:29:36"/>
        <d v="2015-11-13T19:36:10"/>
        <d v="2015-10-16T15:29:06"/>
        <d v="2015-11-30T18:08:02"/>
        <d v="2015-11-20T13:42:05"/>
        <d v="2015-11-13T10:51:08"/>
        <d v="2015-10-16T14:25:16"/>
        <d v="2015-11-15T18:09:34"/>
        <d v="2015-11-09T02:58:55"/>
        <d v="2015-11-16T13:20:10"/>
        <d v="2015-11-26T14:17:39"/>
        <d v="2015-11-16T18:08:04"/>
        <d v="2015-11-16T23:38:46"/>
        <d v="2015-11-15T12:01:24"/>
        <d v="2015-11-17T11:25:14"/>
        <d v="2015-11-19T14:20:09"/>
        <d v="2015-11-17T17:05:50"/>
        <d v="2015-11-18T14:38:59"/>
        <d v="2015-11-03T10:00:07"/>
        <d v="2015-11-03T00:12:20"/>
        <d v="2015-11-17T05:46:30"/>
        <d v="2015-11-19T11:07:09"/>
        <d v="2015-11-09T14:49:59"/>
        <d v="2015-11-19T15:01:19"/>
        <d v="2015-10-21T03:20:53"/>
        <d v="2015-11-20T12:27:05"/>
        <d v="2015-11-28T19:29:22"/>
        <d v="2015-11-21T09:07:17"/>
        <d v="2015-11-23T08:13:53"/>
        <d v="2015-11-25T11:41:59"/>
        <d v="2015-11-23T15:17:52"/>
        <d v="2015-11-26T06:15:16"/>
        <d v="2015-11-14T10:41:24"/>
        <d v="2015-11-24T16:47:48"/>
        <d v="2015-11-24T16:35:43"/>
        <d v="2015-11-09T21:21:26"/>
        <d v="2015-11-25T02:55:36"/>
        <d v="2015-11-25T09:21:53"/>
        <d v="2015-11-25T12:07:01"/>
        <d v="2015-11-25T19:18:54"/>
        <d v="2015-11-11T15:26:00"/>
        <d v="2015-10-14T08:20:45"/>
        <d v="2015-12-06T16:13:10"/>
        <d v="2015-11-13T19:16:40"/>
        <d v="2015-11-19T06:46:41"/>
        <d v="2015-12-01T15:00:56"/>
        <d v="2015-11-30T15:15:00"/>
        <d v="2015-11-25T09:23:54"/>
        <d v="2015-11-30T11:12:33"/>
        <d v="2015-12-02T11:50:10"/>
        <d v="2015-11-25T09:51:26"/>
        <d v="2015-12-01T18:13:30"/>
        <d v="2015-12-03T14:38:28"/>
        <d v="2015-12-02T03:38:51"/>
        <d v="2015-12-02T15:20:12"/>
        <d v="2015-11-18T11:27:01"/>
        <d v="2015-12-03T18:00:51"/>
        <d v="2015-12-02T18:19:51"/>
        <d v="2015-12-03T19:56:47"/>
        <d v="2015-12-03T20:55:37"/>
        <d v="2015-12-04T15:17:36"/>
        <d v="2015-11-30T12:01:07"/>
        <d v="2015-12-02T23:20:07"/>
        <d v="2015-11-12T21:01:39"/>
        <d v="2015-11-29T14:01:13"/>
        <d v="2015-12-07T15:38:37"/>
        <d v="2015-12-07T17:50:13"/>
        <d v="2015-12-07T23:57:52"/>
        <d v="2015-12-03T08:47:00"/>
        <d v="2015-12-08T23:53:10"/>
        <d v="2015-12-20T08:45:23"/>
        <d v="2015-11-19T14:48:25"/>
        <d v="2015-11-09T17:54:35"/>
        <d v="2015-11-09T19:36:01"/>
        <d v="2015-11-10T09:48:16"/>
        <d v="2015-11-16T13:25:00"/>
        <d v="2015-11-10T19:51:36"/>
        <d v="2015-12-09T03:36:13"/>
        <d v="2015-12-01T23:07:46"/>
        <d v="2015-12-13T10:48:44"/>
        <d v="2015-12-14T23:00:11"/>
        <d v="2015-11-14T23:11:26"/>
        <d v="2015-12-15T13:16:56"/>
        <d v="2015-12-15T22:09:34"/>
        <d v="2016-01-05T10:38:10"/>
        <d v="2015-11-17T11:24:41"/>
        <d v="2015-12-10T17:07:03"/>
        <d v="2015-12-18T13:01:01"/>
        <d v="2015-12-05T18:57:11"/>
        <d v="2015-12-08T12:40:25"/>
        <d v="2015-12-20T11:26:13"/>
        <d v="2015-12-03T09:11:28"/>
        <d v="2016-01-05T16:52:10"/>
        <d v="2015-12-01T01:37:27"/>
        <d v="2015-11-20T08:27:17"/>
        <d v="2015-11-21T15:06:57"/>
        <d v="2015-12-21T12:24:21"/>
        <d v="2015-12-21T15:50:48"/>
        <d v="2015-12-22T00:05:19"/>
        <d v="2015-12-22T06:41:35"/>
        <d v="2015-12-22T16:18:29"/>
        <d v="2015-11-23T11:59:34"/>
        <d v="2015-12-24T03:45:52"/>
        <d v="2015-12-29T12:16:32"/>
        <d v="2016-01-11T11:34:01"/>
        <d v="2016-01-07T14:00:34"/>
        <d v="2016-01-01T08:43:28"/>
        <d v="2016-01-19T09:08:17"/>
        <d v="2016-01-13T00:51:57"/>
        <d v="2015-12-28T18:34:59"/>
        <d v="2016-01-11T16:14:13"/>
        <d v="2015-12-30T03:00:29"/>
        <d v="2015-11-30T09:46:10"/>
        <d v="2016-01-20T19:03:49"/>
        <d v="2015-12-31T19:11:11"/>
        <d v="2015-12-11T14:46:42"/>
        <d v="2016-01-02T03:32:15"/>
        <d v="2016-01-01T08:56:03"/>
        <d v="2015-12-23T09:27:34"/>
        <d v="2016-01-04T18:36:10"/>
        <d v="2015-12-06T14:47:17"/>
        <d v="2016-01-02T05:43:33"/>
        <d v="2016-01-02T09:48:43"/>
        <d v="2015-12-27T23:37:53"/>
        <d v="2015-12-03T18:55:41"/>
        <d v="2016-01-12T06:29:44"/>
        <d v="2016-01-03T09:58:48"/>
        <d v="2016-01-03T11:38:00"/>
        <d v="2016-01-18T12:26:38"/>
        <d v="2016-01-19T07:33:09"/>
        <d v="2016-01-05T10:43:19"/>
        <d v="2015-12-06T02:50:33"/>
        <d v="2016-01-11T08:56:54"/>
        <d v="2016-01-01T16:40:37"/>
        <d v="2016-01-08T11:58:00"/>
        <d v="2015-12-21T14:00:49"/>
        <d v="2016-01-08T08:18:51"/>
        <d v="2016-01-12T15:47:27"/>
        <d v="2016-01-11T11:42:44"/>
        <d v="2016-01-11T14:30:11"/>
        <d v="2016-01-10T12:51:38"/>
        <d v="2016-01-11T17:13:36"/>
        <d v="2016-01-28T11:18:30"/>
        <d v="2016-01-12T11:29:03"/>
        <d v="2016-01-04T12:05:53"/>
        <d v="2016-01-12T11:07:27"/>
        <d v="2016-01-27T18:22:17"/>
        <d v="2016-01-12T22:08:24"/>
        <d v="2016-01-12T23:33:11"/>
        <d v="2016-01-12T14:10:22"/>
        <d v="2016-01-13T05:20:45"/>
        <d v="2016-01-13T12:45:44"/>
        <d v="2016-01-28T23:42:12"/>
        <d v="2016-01-14T14:02:06"/>
        <d v="2016-01-14T16:35:13"/>
        <d v="2016-01-14T17:24:57"/>
        <d v="2016-02-04T21:10:02"/>
        <d v="2016-01-14T21:39:31"/>
        <d v="2016-01-15T11:20:32"/>
        <d v="2016-01-27T15:15:27"/>
        <d v="2016-01-22T06:24:25"/>
        <d v="2016-02-05T11:51:23"/>
        <d v="2016-01-26T11:57:16"/>
        <d v="2016-01-22T13:33:07"/>
        <d v="2016-01-18T07:04:39"/>
        <d v="2016-01-06T00:31:22"/>
        <d v="2016-01-19T12:00:27"/>
        <d v="2016-01-19T14:09:29"/>
        <d v="2016-01-13T15:14:20"/>
        <d v="2016-02-01T17:41:07"/>
        <d v="2016-01-09T06:28:49"/>
        <d v="2016-01-05T21:00:53"/>
        <d v="2016-01-05T21:45:35"/>
        <d v="2016-01-20T23:06:37"/>
        <d v="2015-12-22T05:29:30"/>
        <d v="2016-01-21T15:07:47"/>
        <d v="2016-01-30T11:58:40"/>
        <d v="2015-12-22T17:22:18"/>
        <d v="2015-12-22T20:02:56"/>
        <d v="2016-01-22T03:24:17"/>
        <d v="2016-01-18T04:33:48"/>
        <d v="2016-01-19T08:48:09"/>
        <d v="2016-01-22T17:36:37"/>
        <d v="2016-02-08T19:57:56"/>
        <d v="2016-01-26T02:25:01"/>
        <d v="2016-01-26T05:57:14"/>
        <d v="2016-02-05T11:08:33"/>
        <d v="2016-02-01T09:39:49"/>
        <d v="2016-01-27T06:52:12"/>
        <d v="2016-01-27T16:52:52"/>
        <d v="2016-01-28T01:45:36"/>
        <d v="2016-01-28T16:35:43"/>
        <d v="2016-01-31T17:43:06"/>
        <d v="2016-01-24T18:05:09"/>
        <d v="2016-02-03T19:47:39"/>
        <d v="2016-01-30T23:13:59"/>
        <d v="2016-01-29T15:22:56"/>
        <d v="2016-01-31T12:05:14"/>
        <d v="2016-02-09T19:24:46"/>
        <d v="2016-02-01T11:08:13"/>
        <d v="2016-02-01T14:21:27"/>
        <d v="2016-01-02T17:27:15"/>
        <d v="2016-01-31T22:43:06"/>
        <d v="2016-02-17T09:03:10"/>
        <d v="2016-02-02T12:01:54"/>
        <d v="2016-02-16T11:35:59"/>
        <d v="2016-02-02T20:55:55"/>
        <d v="2016-01-04T01:03:17"/>
        <d v="2016-02-03T18:19:28"/>
        <d v="2016-02-03T18:57:26"/>
        <d v="2016-02-11T17:36:54"/>
        <d v="2016-02-19T00:54:29"/>
        <d v="2016-01-05T14:44:56"/>
        <d v="2016-01-06T18:55:31"/>
        <d v="2016-02-19T17:03:58"/>
        <d v="2016-02-06T18:49:05"/>
        <d v="2016-02-09T00:48:07"/>
        <d v="2016-01-08T08:51:09"/>
        <d v="2016-02-08T12:09:20"/>
        <d v="2016-02-08T19:35:00"/>
        <d v="2016-02-09T08:42:39"/>
        <d v="2016-02-10T13:34:47"/>
        <d v="2016-02-10T17:20:43"/>
        <d v="2016-02-10T18:34:05"/>
        <d v="2016-01-25T08:56:16"/>
        <d v="2016-02-11T14:52:44"/>
        <d v="2016-02-11T17:37:55"/>
        <d v="2016-02-25T12:32:10"/>
        <d v="2016-01-13T16:45:24"/>
        <d v="2016-02-12T17:25:16"/>
        <d v="2016-03-04T13:17:07"/>
        <d v="2016-02-22T20:12:53"/>
        <d v="2016-02-13T05:24:43"/>
        <d v="2016-02-13T10:35:29"/>
        <d v="2016-02-13T11:06:15"/>
        <d v="2016-01-15T02:21:51"/>
        <d v="2016-02-19T22:22:00"/>
        <d v="2016-02-22T18:27:29"/>
        <d v="2016-01-31T11:54:32"/>
        <d v="2016-02-14T23:02:44"/>
        <d v="2016-03-01T15:08:44"/>
        <d v="2016-02-15T01:04:57"/>
        <d v="2016-02-15T04:33:10"/>
        <d v="2016-02-15T14:16:33"/>
        <d v="2016-02-16T13:25:49"/>
        <d v="2016-02-02T16:20:12"/>
        <d v="2016-02-18T00:33:43"/>
        <d v="2016-02-19T09:29:20"/>
        <d v="2016-02-29T19:58:45"/>
        <d v="2016-02-20T12:59:28"/>
        <d v="2016-02-14T05:38:23"/>
        <d v="2016-02-02T17:43:41"/>
        <d v="2016-02-12T02:38:53"/>
        <d v="2016-02-17T10:00:04"/>
        <d v="2016-02-22T07:52:07"/>
        <d v="2016-02-07T10:18:05"/>
        <d v="2016-02-23T04:11:38"/>
        <d v="2016-02-23T09:27:36"/>
        <d v="2016-02-23T12:01:04"/>
        <d v="2016-02-23T18:39:13"/>
        <d v="2016-02-08T18:59:23"/>
        <d v="2016-02-23T22:53:08"/>
        <d v="2016-02-24T12:59:16"/>
        <d v="2016-01-25T16:36:40"/>
        <d v="2016-02-26T08:01:20"/>
        <d v="2016-02-25T12:39:00"/>
        <d v="2016-02-25T13:11:30"/>
        <d v="2016-02-26T19:26:02"/>
        <d v="2016-03-03T11:50:29"/>
        <d v="2016-02-27T12:18:15"/>
        <d v="2016-03-01T08:36:20"/>
        <d v="2016-03-22T06:55:25"/>
        <d v="2016-02-29T11:41:35"/>
        <d v="2016-02-29T15:23:22"/>
        <d v="2016-01-30T16:10:58"/>
        <d v="2016-02-29T18:48:05"/>
        <d v="2016-02-26T04:46:56"/>
        <d v="2016-03-01T05:19:33"/>
        <d v="2016-03-01T11:51:11"/>
        <d v="2016-03-01T12:56:25"/>
        <d v="2016-03-01T13:17:36"/>
        <d v="2016-03-01T21:27:39"/>
        <d v="2016-03-16T20:27:24"/>
        <d v="2016-02-26T17:47:59"/>
        <d v="2016-03-01T12:17:27"/>
        <d v="2016-03-04T03:07:48"/>
        <d v="2016-02-29T02:50:25"/>
        <d v="2016-03-03T04:06:57"/>
        <d v="2016-02-02T19:51:13"/>
        <d v="2016-02-25T18:03:49"/>
        <d v="2016-02-23T08:01:02"/>
        <d v="2016-03-04T10:36:51"/>
        <d v="2016-03-04T12:25:41"/>
        <d v="2016-03-11T04:59:46"/>
        <d v="2016-03-21T21:18:02"/>
        <d v="2016-03-08T04:34:06"/>
        <d v="2016-02-25T08:50:44"/>
        <d v="2016-03-07T00:04:51"/>
        <d v="2016-03-19T14:43:05"/>
        <d v="2016-02-21T21:34:16"/>
        <d v="2016-03-08T10:16:31"/>
        <d v="2016-02-27T18:09:14"/>
        <d v="2016-03-09T07:56:16"/>
        <d v="2016-03-09T11:00:35"/>
        <d v="2016-03-09T14:31:22"/>
        <d v="2016-03-10T11:51:20"/>
        <d v="2016-03-09T14:52:01"/>
        <d v="2016-03-09T18:04:14"/>
        <d v="2016-02-09T13:37:33"/>
        <d v="2016-03-18T16:31:12"/>
        <d v="2016-03-11T03:54:24"/>
        <d v="2016-03-11T14:41:12"/>
        <d v="2016-03-13T09:57:37"/>
        <d v="2016-03-02T02:14:53"/>
        <d v="2016-03-07T07:13:07"/>
        <d v="2016-03-23T16:59:44"/>
        <d v="2016-03-14T14:15:24"/>
        <d v="2016-03-23T16:02:45"/>
        <d v="2016-02-14T00:39:40"/>
        <d v="2016-03-15T01:26:04"/>
        <d v="2016-03-18T16:31:30"/>
        <d v="2016-03-16T09:21:19"/>
        <d v="2016-02-17T11:13:16"/>
        <d v="2016-02-15T16:12:08"/>
        <d v="2016-03-16T15:48:27"/>
        <d v="2016-04-08T17:40:12"/>
        <d v="2016-03-16T14:45:12"/>
        <d v="2016-02-16T04:46:16"/>
        <d v="2016-03-17T13:43:26"/>
        <d v="2016-02-16T16:08:40"/>
        <d v="2016-03-17T17:39:07"/>
        <d v="2016-03-17T21:29:04"/>
        <d v="2016-02-17T14:18:39"/>
        <d v="2016-02-17T14:38:02"/>
        <d v="2016-03-18T15:43:31"/>
        <d v="2016-04-06T22:27:36"/>
        <d v="2016-02-17T19:44:54"/>
        <d v="2016-02-18T05:13:25"/>
        <d v="2016-03-15T09:00:50"/>
        <d v="2016-03-25T15:05:04"/>
        <d v="2016-02-19T19:27:30"/>
        <d v="2016-03-23T13:45:50"/>
        <d v="2016-03-21T16:11:16"/>
        <d v="2016-02-20T22:23:43"/>
        <d v="2016-03-31T18:33:58"/>
        <d v="2016-04-01T05:44:38"/>
        <d v="2016-04-07T13:55:00"/>
        <d v="2016-03-31T17:36:48"/>
        <d v="2016-02-22T01:06:14"/>
        <d v="2016-03-23T01:32:52"/>
        <d v="2016-03-23T08:55:11"/>
        <d v="2016-03-31T08:46:00"/>
        <d v="2016-03-23T14:49:04"/>
        <d v="2016-03-23T11:00:09"/>
        <d v="2016-03-24T05:16:40"/>
        <d v="2016-03-24T14:40:21"/>
        <d v="2016-04-14T15:45:21"/>
        <d v="2016-04-03T15:48:00"/>
        <d v="2016-03-28T17:22:07"/>
        <d v="2016-03-23T14:51:57"/>
        <d v="2016-02-25T18:16:56"/>
        <d v="2016-03-22T11:45:46"/>
        <d v="2016-04-09T15:59:52"/>
        <d v="2016-03-14T18:44:14"/>
        <d v="2016-03-28T15:54:59"/>
        <d v="2016-03-28T09:58:27"/>
        <d v="2016-03-31T03:02:51"/>
        <d v="2016-03-29T10:24:05"/>
        <d v="2016-03-29T11:20:32"/>
        <d v="2016-03-28T22:03:08"/>
        <d v="2016-03-15T23:39:48"/>
        <d v="2016-04-22T19:22:36"/>
        <d v="2016-03-04T11:32:01"/>
        <d v="2016-03-30T13:44:25"/>
        <d v="2016-04-01T22:22:51"/>
        <d v="2016-04-06T08:24:40"/>
        <d v="2016-03-31T02:41:41"/>
        <d v="2016-03-24T06:56:04"/>
        <d v="2016-03-31T12:36:17"/>
        <d v="2016-03-30T11:39:10"/>
        <d v="2016-04-06T15:36:48"/>
        <d v="2016-03-02T07:00:06"/>
        <d v="2016-04-01T09:18:38"/>
        <d v="2016-04-01T12:55:58"/>
        <d v="2016-03-22T15:48:26"/>
        <d v="2016-03-03T01:38:28"/>
        <d v="2016-03-13T19:02:57"/>
        <d v="2016-04-02T16:26:38"/>
        <d v="2016-04-19T05:22:30"/>
        <d v="2016-03-04T12:41:56"/>
        <d v="2016-03-04T14:49:02"/>
        <d v="2016-04-05T09:19:05"/>
        <d v="2016-04-03T14:31:57"/>
        <d v="2016-03-06T15:58:52"/>
        <d v="2016-04-05T06:47:40"/>
        <d v="2016-04-04T18:00:50"/>
        <d v="2016-04-04T22:04:53"/>
        <d v="2016-04-04T23:02:40"/>
        <d v="2016-04-05T08:01:47"/>
        <d v="2016-03-07T21:16:04"/>
        <d v="2016-03-06T17:36:36"/>
        <d v="2016-04-06T02:17:21"/>
        <d v="2016-04-07T08:09:54"/>
        <d v="2016-04-06T09:35:58"/>
        <d v="2016-04-06T14:49:42"/>
        <d v="2016-03-17T15:17:35"/>
        <d v="2016-04-07T08:57:12"/>
        <d v="2016-03-08T10:29:18"/>
        <d v="2016-03-08T17:11:59"/>
        <d v="2016-04-07T17:50:51"/>
        <d v="2016-04-08T03:59:26"/>
        <d v="2016-03-09T13:41:57"/>
        <d v="2016-04-08T15:12:07"/>
        <d v="2016-04-24T08:14:14"/>
        <d v="2016-04-09T11:25:10"/>
        <d v="2016-03-11T10:36:29"/>
        <d v="2016-04-09T17:49:51"/>
        <d v="2016-04-19T06:10:48"/>
        <d v="2016-04-29T09:52:07"/>
        <d v="2016-04-17T12:30:53"/>
        <d v="2016-04-12T05:47:14"/>
        <d v="2016-04-12T19:10:08"/>
        <d v="2016-04-01T10:03:37"/>
        <d v="2016-04-13T08:40:48"/>
        <d v="2016-04-13T14:04:23"/>
        <d v="2016-04-25T12:23:40"/>
        <d v="2016-04-19T20:53:21"/>
        <d v="2016-03-31T09:39:09"/>
        <d v="2016-04-19T08:35:36"/>
        <d v="2016-04-14T10:18:28"/>
        <d v="2016-03-15T16:03:57"/>
        <d v="2016-04-14T20:22:19"/>
        <d v="2016-03-16T12:06:22"/>
        <d v="2016-04-12T12:35:01"/>
        <d v="2016-04-15T15:21:13"/>
        <d v="2016-05-03T09:19:42"/>
        <d v="2016-04-22T05:26:05"/>
        <d v="2016-03-18T16:27:59"/>
        <d v="2016-05-03T15:34:12"/>
        <d v="2016-04-27T14:49:05"/>
        <d v="2016-04-28T15:22:15"/>
        <d v="2016-04-18T19:56:28"/>
        <d v="2016-03-20T03:12:01"/>
        <d v="2016-04-19T10:02:42"/>
        <d v="2016-03-31T03:59:00"/>
        <d v="2016-04-20T06:31:00"/>
        <d v="2016-03-21T09:08:22"/>
        <d v="2016-03-31T12:48:07"/>
        <d v="2016-04-21T04:02:18"/>
        <d v="2016-04-21T20:09:10"/>
        <d v="2016-04-22T09:59:34"/>
        <d v="2016-03-23T14:34:33"/>
        <d v="2016-05-06T08:58:34"/>
        <d v="2016-03-24T14:21:05"/>
        <d v="2016-04-24T14:53:51"/>
        <d v="2016-05-06T20:41:55"/>
        <d v="2016-04-25T10:29:18"/>
        <d v="2016-04-25T13:06:31"/>
        <d v="2016-04-26T12:57:43"/>
        <d v="2016-04-26T19:54:35"/>
        <d v="2016-05-19T03:59:20"/>
        <d v="2016-05-13T12:46:51"/>
        <d v="2016-05-12T16:55:49"/>
        <d v="2016-05-06T18:15:16"/>
        <d v="2016-04-29T13:32:09"/>
        <d v="2016-03-29T22:48:24"/>
        <d v="2016-05-09T15:13:52"/>
        <d v="2016-05-03T20:28:59"/>
        <d v="2016-04-27T10:02:53"/>
        <d v="2016-04-01T11:33:14"/>
        <d v="2016-05-01T14:23:04"/>
        <d v="2016-04-01T16:14:36"/>
        <d v="2016-05-01T17:08:57"/>
        <d v="2016-05-02T12:12:49"/>
        <d v="2016-04-23T11:12:18"/>
        <d v="2016-05-09T10:06:59"/>
        <d v="2016-05-02T18:38:29"/>
        <d v="2016-05-05T05:25:18"/>
        <d v="2016-05-03T08:07:28"/>
        <d v="2016-05-21T12:48:24"/>
        <d v="2016-04-19T02:38:40"/>
        <d v="2016-05-04T06:19:12"/>
        <d v="2016-05-04T08:31:22"/>
        <d v="2016-05-04T11:24:26"/>
        <d v="2016-05-13T08:25:38"/>
        <d v="2016-04-20T10:41:12"/>
        <d v="2016-05-05T12:19:57"/>
        <d v="2016-05-15T12:42:46"/>
        <d v="2016-05-05T17:57:33"/>
        <d v="2016-05-06T01:21:33"/>
        <d v="2016-05-06T05:43:47"/>
        <d v="2016-05-06T07:42:12"/>
        <d v="2016-05-22T08:59:50"/>
        <d v="2016-05-06T18:33:30"/>
        <d v="2016-04-29T22:12:47"/>
        <d v="2016-05-12T01:01:07"/>
        <d v="2016-05-09T19:59:50"/>
        <d v="2016-04-13T09:30:09"/>
        <d v="2016-04-23T14:08:15"/>
        <d v="2016-05-07T19:12:05"/>
        <d v="2016-05-02T23:01:31"/>
        <d v="2016-05-08T16:35:08"/>
        <d v="2016-05-08T19:57:04"/>
        <d v="2016-05-31T01:59:46"/>
        <d v="2016-05-09T12:33:39"/>
        <d v="2016-05-05T15:55:18"/>
        <d v="2016-05-25T15:47:41"/>
        <d v="2016-04-10T20:15:06"/>
        <d v="2016-05-03T00:15:42"/>
        <d v="2016-05-12T08:39:32"/>
        <d v="2016-05-12T14:22:59"/>
        <d v="2016-05-08T03:11:13"/>
        <d v="2016-05-13T03:29:03"/>
        <d v="2016-05-20T14:10:21"/>
        <d v="2016-05-02T12:42:30"/>
        <d v="2016-05-13T10:57:14"/>
        <d v="2016-05-22T21:39:32"/>
        <d v="2016-05-21T11:45:16"/>
        <d v="2016-05-07T01:37:01"/>
        <d v="2016-05-17T15:38:41"/>
        <d v="2016-05-16T13:14:59"/>
        <d v="2016-06-02T00:58:09"/>
        <d v="2016-06-06T10:37:26"/>
        <d v="2016-05-17T12:02:46"/>
        <d v="2016-06-02T02:59:58"/>
        <d v="2016-05-18T07:59:50"/>
        <d v="2016-05-17T08:57:14"/>
        <d v="2016-05-16T12:01:30"/>
        <d v="2016-05-17T01:21:10"/>
        <d v="2016-05-17T02:11:02"/>
        <d v="2016-04-19T00:19:50"/>
        <d v="2016-05-19T12:23:02"/>
        <d v="2016-05-19T14:32:19"/>
        <d v="2016-05-16T12:02:00"/>
        <d v="2016-05-20T03:11:57"/>
        <d v="2016-05-20T09:30:46"/>
        <d v="2016-04-20T14:12:56"/>
        <d v="2016-05-20T17:32:01"/>
        <d v="2016-05-15T17:28:49"/>
        <d v="2016-05-21T03:41:21"/>
        <d v="2016-05-16T05:00:28"/>
        <d v="2016-05-15T13:35:15"/>
        <d v="2016-05-22T20:05:57"/>
        <d v="2016-05-30T19:14:56"/>
        <d v="2016-05-24T11:00:25"/>
        <d v="2016-05-24T11:06:23"/>
        <d v="2016-06-03T13:47:00"/>
        <d v="2016-05-18T11:15:09"/>
        <d v="2016-05-24T20:29:00"/>
        <d v="2016-05-25T12:27:49"/>
        <d v="2016-05-25T12:13:34"/>
        <d v="2016-05-26T19:04:51"/>
        <d v="2016-05-13T07:57:34"/>
        <d v="2016-04-28T21:23:33"/>
        <d v="2016-05-14T04:41:35"/>
        <d v="2016-05-29T10:45:23"/>
        <d v="2016-06-03T11:01:26"/>
        <d v="2016-04-29T11:43:05"/>
        <d v="2016-06-08T18:15:33"/>
        <d v="2016-05-30T15:20:14"/>
        <d v="2016-06-08T18:29:55"/>
        <d v="2016-06-02T21:31:52"/>
        <d v="2016-05-31T10:42:14"/>
        <d v="2016-05-01T13:45:06"/>
        <d v="2016-06-01T13:57:19"/>
        <d v="2016-06-01T03:20:51"/>
        <d v="2016-06-11T13:35:38"/>
        <d v="2016-05-05T18:49:38"/>
        <d v="2016-06-01T01:38:29"/>
        <d v="2016-05-03T09:25:10"/>
        <d v="2016-06-13T10:35:23"/>
        <d v="2016-06-02T12:44:28"/>
        <d v="2016-06-03T02:38:56"/>
        <d v="2016-05-24T05:25:45"/>
        <d v="2016-06-13T17:23:59"/>
        <d v="2016-06-03T22:40:24"/>
        <d v="2016-06-09T23:41:12"/>
        <d v="2016-06-04T10:46:00"/>
        <d v="2016-05-25T20:07:47"/>
        <d v="2016-06-13T20:11:47"/>
        <d v="2016-06-08T10:11:10"/>
        <d v="2016-06-05T15:54:43"/>
        <d v="2016-06-05T15:58:54"/>
        <d v="2016-06-20T15:06:01"/>
        <d v="2016-06-06T10:00:58"/>
        <d v="2016-06-07T18:42:17"/>
        <d v="2016-06-08T12:32:14"/>
        <d v="2016-05-09T18:03:34"/>
        <d v="2016-05-23T18:25:54"/>
        <d v="2016-06-07T08:01:23"/>
        <d v="2016-06-10T20:15:38"/>
        <d v="2016-06-09T18:49:58"/>
        <d v="2016-06-10T00:28:57"/>
        <d v="2016-06-03T07:54:44"/>
        <d v="2016-06-10T18:32:12"/>
        <d v="2016-06-13T10:09:20"/>
        <d v="2016-05-12T15:51:01"/>
        <d v="2016-06-17T13:09:48"/>
        <d v="2016-07-05T14:22:21"/>
        <d v="2016-06-13T01:49:59"/>
        <d v="2016-05-14T14:14:00"/>
        <d v="2016-06-13T15:48:18"/>
        <d v="2016-06-13T16:29:42"/>
        <d v="2016-06-14T02:51:34"/>
        <d v="2016-06-14T06:48:53"/>
        <d v="2016-06-14T11:25:33"/>
        <d v="2016-06-17T13:32:18"/>
        <d v="2016-06-14T14:25:40"/>
        <d v="2016-05-15T17:56:32"/>
        <d v="2016-06-15T00:55:08"/>
        <d v="2016-06-15T09:34:06"/>
        <d v="2016-06-15T14:34:32"/>
        <d v="2016-06-15T15:42:26"/>
        <d v="2016-06-07T19:31:42"/>
        <d v="2016-06-03T03:47:46"/>
        <d v="2016-06-17T18:14:22"/>
        <d v="2016-05-17T23:19:09"/>
        <d v="2016-06-27T05:47:48"/>
        <d v="2016-06-17T12:49:46"/>
        <d v="2016-06-18T15:23:40"/>
        <d v="2016-06-19T09:14:41"/>
        <d v="2016-06-20T07:02:11"/>
        <d v="2016-07-13T19:13:06"/>
        <d v="2016-05-30T00:39:06"/>
        <d v="2016-05-22T10:02:31"/>
        <d v="2016-05-22T11:45:26"/>
        <d v="2016-06-22T10:58:28"/>
        <d v="2016-06-26T23:37:55"/>
        <d v="2016-06-30T20:09:38"/>
        <d v="2016-06-07T10:02:20"/>
        <d v="2016-06-22T13:55:32"/>
        <d v="2016-06-22T15:42:24"/>
        <d v="2016-05-24T20:52:38"/>
        <d v="2016-06-23T22:00:17"/>
        <d v="2016-05-25T05:32:46"/>
        <d v="2016-06-24T06:28:48"/>
        <d v="2016-06-25T15:41:37"/>
        <d v="2016-06-27T16:01:43"/>
        <d v="2016-06-28T17:00:04"/>
        <d v="2016-06-27T20:49:40"/>
        <d v="2016-06-28T10:58:38"/>
        <d v="2016-07-12T17:23:27"/>
        <d v="2016-06-29T11:50:43"/>
        <d v="2016-06-28T20:09:46"/>
        <d v="2016-06-30T16:13:14"/>
        <d v="2016-06-30T18:04:50"/>
        <d v="2016-06-05T19:13:44"/>
        <d v="2016-07-15T05:35:20"/>
        <d v="2016-06-24T11:55:35"/>
        <d v="2016-06-01T16:07:33"/>
        <d v="2016-06-23T14:32:38"/>
        <d v="2016-06-01T19:36:20"/>
        <d v="2016-06-17T12:39:36"/>
        <d v="2016-07-02T08:03:34"/>
        <d v="2016-07-20T10:01:43"/>
        <d v="2016-07-02T11:22:03"/>
        <d v="2016-07-17T13:13:30"/>
        <d v="2016-07-04T11:07:36"/>
        <d v="2016-07-08T05:20:56"/>
        <d v="2016-06-27T10:19:29"/>
        <d v="2016-07-03T17:01:11"/>
        <d v="2016-07-04T11:46:11"/>
        <d v="2016-06-30T17:17:33"/>
        <d v="2016-07-02T17:14:12"/>
        <d v="2016-07-05T09:00:03"/>
        <d v="2016-06-05T19:10:33"/>
        <d v="2016-07-03T23:00:04"/>
        <d v="2016-07-06T14:01:08"/>
        <d v="2016-07-06T23:32:47"/>
        <d v="2016-07-15T19:06:23"/>
        <d v="2016-06-28T12:21:04"/>
        <d v="2016-07-22T02:52:18"/>
        <d v="2016-07-22T10:45:32"/>
        <d v="2016-07-01T02:33:47"/>
        <d v="2016-06-07T16:35:08"/>
        <d v="2016-07-07T18:44:54"/>
        <d v="2016-07-21T09:48:13"/>
        <d v="2016-07-08T13:38:29"/>
        <d v="2016-07-08T14:32:25"/>
        <d v="2016-07-09T22:42:43"/>
        <d v="2016-07-10T13:48:47"/>
        <d v="2016-06-27T01:28:36"/>
        <d v="2016-07-12T19:37:54"/>
        <d v="2016-06-12T23:20:14"/>
        <d v="2016-07-05T07:06:28"/>
        <d v="2016-07-14T06:32:37"/>
        <d v="2016-06-14T18:29:16"/>
        <d v="2016-07-15T09:30:57"/>
        <d v="2016-07-15T17:45:43"/>
        <d v="2016-07-16T01:20:25"/>
        <d v="2016-07-01T10:41:45"/>
        <d v="2016-07-16T07:44:52"/>
        <d v="2016-07-16T15:09:42"/>
        <d v="2016-06-17T13:07:49"/>
        <d v="2016-08-03T07:34:20"/>
        <d v="2016-07-20T05:05:40"/>
        <d v="2016-07-18T07:05:54"/>
        <d v="2016-07-18T21:38:45"/>
        <d v="2016-07-18T09:31:46"/>
        <d v="2016-07-19T11:52:18"/>
        <d v="2016-07-19T16:52:19"/>
        <d v="2016-07-19T18:54:51"/>
        <d v="2016-06-29T21:27:20"/>
        <d v="2016-06-21T07:38:03"/>
        <d v="2016-07-05T11:00:50"/>
        <d v="2016-07-21T13:41:02"/>
        <d v="2016-07-13T16:08:45"/>
        <d v="2016-07-23T22:07:17"/>
        <d v="2016-07-04T03:10:18"/>
        <d v="2016-06-24T13:34:50"/>
        <d v="2016-07-23T11:01:25"/>
        <d v="2016-07-25T01:41:21"/>
        <d v="2016-08-08T16:42:08"/>
        <d v="2016-08-14T10:28:22"/>
        <d v="2016-07-25T05:51:56"/>
        <d v="2016-07-26T09:34:36"/>
        <d v="2016-08-04T17:12:55"/>
        <d v="2016-07-28T12:00:09"/>
        <d v="2016-07-13T17:53:29"/>
        <d v="2016-08-19T15:30:46"/>
        <d v="2016-07-19T23:01:09"/>
        <d v="2016-07-02T09:00:08"/>
        <d v="2016-07-31T19:44:22"/>
        <d v="2016-08-25T02:35:13"/>
        <d v="2016-08-11T15:46:11"/>
        <d v="2016-08-01T21:58:22"/>
        <d v="2016-08-02T10:59:54"/>
        <d v="2016-08-22T12:32:01"/>
        <d v="2016-08-02T19:45:46"/>
        <d v="2016-08-10T19:16:58"/>
        <d v="2016-08-03T11:36:20"/>
        <d v="2016-08-03T12:03:22"/>
        <d v="2016-07-19T15:24:33"/>
        <d v="2016-07-08T13:08:10"/>
        <d v="2016-07-07T20:32:22"/>
        <d v="2016-09-02T03:19:25"/>
        <d v="2016-08-13T09:02:55"/>
        <d v="2016-07-05T11:34:37"/>
        <d v="2016-07-05T11:41:49"/>
        <d v="2016-07-05T15:57:09"/>
        <d v="2016-08-09T20:36:22"/>
        <d v="2016-07-10T14:54:22"/>
        <d v="2016-07-26T23:56:36"/>
        <d v="2016-07-08T06:22:34"/>
        <d v="2016-08-23T20:21:53"/>
        <d v="2016-08-01T09:45:43"/>
        <d v="2016-08-08T06:20:40"/>
        <d v="2016-08-20T08:50:28"/>
        <d v="2016-08-18T13:08:42"/>
        <d v="2016-08-09T16:35:59"/>
        <d v="2016-07-28T10:14:01"/>
        <d v="2016-08-10T13:00:48"/>
        <d v="2016-08-10T15:03:57"/>
        <d v="2016-08-03T20:35:09"/>
        <d v="2016-08-02T15:19:26"/>
        <d v="2016-08-29T06:35:49"/>
        <d v="2016-08-29T01:15:56"/>
        <d v="2016-08-04T02:05:00"/>
        <d v="2016-09-01T11:12:54"/>
        <d v="2016-08-29T14:14:02"/>
        <d v="2016-08-15T09:49:05"/>
        <d v="2016-08-21T15:53:33"/>
        <d v="2016-08-17T18:10:04"/>
        <d v="2016-08-19T14:51:05"/>
        <d v="2016-08-19T15:26:25"/>
        <d v="2016-08-21T03:29:57"/>
        <d v="2016-08-23T13:22:09"/>
        <d v="2016-08-22T00:45:04"/>
        <d v="2016-08-22T20:17:45"/>
        <d v="2016-08-23T12:00:21"/>
        <d v="2016-08-23T16:47:47"/>
        <d v="2016-07-25T11:44:30"/>
        <d v="2016-08-25T00:26:27"/>
        <d v="2016-08-15T20:16:29"/>
        <d v="2016-08-26T03:46:48"/>
        <d v="2016-07-30T04:32:28"/>
        <d v="2016-08-27T05:37:09"/>
        <d v="2016-08-29T17:24:55"/>
        <d v="2016-08-30T10:45:21"/>
        <d v="2016-08-30T16:52:52"/>
        <d v="2016-09-05T10:00:37"/>
        <d v="2016-08-16T12:58:47"/>
        <d v="2016-09-06T17:27:24"/>
        <d v="2016-09-01T13:15:45"/>
        <d v="2016-08-31T15:11:25"/>
        <d v="2016-09-01T03:33:45"/>
        <d v="2016-08-30T09:58:37"/>
        <d v="2016-09-01T12:19:42"/>
        <d v="2016-09-01T22:25:44"/>
        <d v="2016-08-18T01:41:24"/>
        <d v="2016-09-01T01:27:04"/>
        <d v="2016-09-02T13:04:46"/>
        <d v="2016-09-02T20:11:47"/>
        <d v="2016-08-29T22:35:41"/>
        <d v="2016-09-14T05:53:54"/>
        <d v="2016-09-05T14:50:54"/>
        <d v="2016-09-06T06:11:32"/>
        <d v="2016-09-06T10:15:32"/>
        <d v="2016-09-16T07:05:01"/>
        <d v="2016-08-08T11:15:06"/>
        <d v="2016-09-07T16:51:48"/>
        <d v="2016-08-09T02:38:46"/>
        <d v="2016-09-08T04:20:39"/>
        <d v="2016-08-29T09:43:32"/>
        <d v="2016-09-09T05:28:26"/>
        <d v="2016-09-09T05:56:59"/>
        <d v="2016-09-09T13:25:10"/>
        <d v="2016-08-11T05:21:47"/>
        <d v="2016-09-26T05:36:23"/>
        <d v="2016-09-10T09:32:50"/>
        <d v="2016-08-30T17:03:05"/>
        <d v="2016-08-12T07:35:39"/>
        <d v="2016-09-26T08:11:15"/>
        <d v="2016-09-14T02:22:31"/>
        <d v="2016-08-13T19:50:30"/>
        <d v="2016-09-13T10:12:32"/>
        <d v="2016-09-13T13:00:27"/>
        <d v="2016-09-15T15:22:44"/>
        <d v="2016-09-13T11:03:12"/>
        <d v="2016-09-14T01:04:42"/>
        <d v="2016-08-30T10:25:34"/>
        <d v="2016-09-15T01:55:41"/>
        <d v="2016-08-15T16:10:47"/>
        <d v="2016-09-14T17:55:21"/>
        <d v="2016-09-16T10:43:16"/>
        <d v="2016-08-30T09:24:45"/>
        <d v="2016-09-23T09:45:14"/>
        <d v="2016-09-26T05:06:57"/>
        <d v="2016-09-15T10:36:18"/>
        <d v="2016-10-04T14:39:06"/>
        <d v="2016-09-06T14:15:35"/>
        <d v="2016-09-15T11:33:59"/>
        <d v="2016-09-12T10:15:19"/>
        <d v="2016-09-21T09:45:17"/>
        <d v="2016-09-02T14:10:31"/>
        <d v="2016-09-19T02:53:27"/>
        <d v="2016-09-19T05:38:27"/>
        <d v="2016-09-19T21:48:16"/>
        <d v="2016-09-19T03:21:34"/>
        <d v="2016-09-15T00:28:13"/>
        <d v="2016-09-20T06:05:13"/>
        <d v="2016-09-20T15:11:55"/>
        <d v="2016-08-22T11:04:20"/>
        <d v="2016-09-17T17:08:58"/>
        <d v="2016-08-24T03:20:01"/>
        <d v="2016-09-23T10:29:19"/>
        <d v="2016-09-23T15:50:40"/>
        <d v="2016-10-13T14:19:55"/>
        <d v="2016-09-20T09:04:01"/>
        <d v="2016-08-27T02:29:16"/>
        <d v="2016-09-23T19:24:06"/>
        <d v="2016-09-26T14:20:04"/>
        <d v="2016-09-27T01:40:34"/>
        <d v="2016-09-27T17:01:50"/>
        <d v="2016-09-30T10:11:19"/>
        <d v="2016-09-19T03:57:43"/>
        <d v="2016-10-01T11:01:15"/>
        <d v="2016-09-29T18:43:54"/>
        <d v="2016-10-15T11:34:22"/>
        <d v="2016-09-30T10:25:38"/>
        <d v="2016-10-11T18:22:08"/>
        <d v="2016-09-21T16:36:04"/>
        <d v="2016-09-01T21:55:34"/>
        <d v="2016-10-01T07:50:55"/>
        <d v="2016-10-02T21:13:39"/>
        <d v="2016-10-18T19:31:01"/>
        <d v="2016-10-13T15:40:23"/>
        <d v="2016-10-03T16:31:32"/>
        <d v="2016-10-04T13:00:08"/>
        <d v="2016-10-05T08:06:24"/>
        <d v="2016-10-06T17:11:52"/>
        <d v="2016-09-06T22:26:44"/>
        <d v="2016-10-02T03:49:07"/>
        <d v="2016-10-08T05:05:37"/>
        <d v="2016-10-13T12:12:55"/>
        <d v="2016-10-04T05:43:06"/>
        <d v="2016-10-15T14:26:48"/>
        <d v="2016-11-04T17:22:12"/>
        <d v="2016-10-10T23:15:09"/>
        <d v="2016-10-11T07:37:07"/>
        <d v="2016-10-12T06:10:53"/>
        <d v="2016-10-21T14:25:46"/>
        <d v="2016-10-11T06:16:33"/>
        <d v="2016-10-09T18:09:28"/>
        <d v="2016-10-14T04:17:40"/>
        <d v="2016-10-20T06:14:02"/>
        <d v="2016-10-12T19:07:27"/>
        <d v="2016-11-02T12:13:22"/>
        <d v="2016-10-18T05:36:34"/>
        <d v="2016-10-17T08:15:33"/>
        <d v="2016-09-18T13:28:06"/>
        <d v="2016-10-19T09:43:32"/>
        <d v="2016-10-19T13:03:10"/>
        <d v="2016-10-06T09:57:47"/>
        <d v="2016-10-17T22:10:26"/>
        <d v="2016-10-06T12:48:47"/>
        <d v="2016-10-21T04:44:32"/>
        <d v="2016-10-22T18:17:18"/>
        <d v="2016-10-17T09:51:09"/>
        <d v="2016-11-08T05:50:46"/>
        <d v="2016-10-23T11:00:23"/>
        <d v="2016-11-15T15:28:27"/>
        <d v="2016-10-18T02:45:43"/>
        <d v="2016-10-24T23:14:27"/>
        <d v="2016-10-06T08:29:27"/>
        <d v="2016-10-25T12:26:27"/>
        <d v="2016-11-09T05:05:15"/>
        <d v="2016-10-26T15:53:03"/>
        <d v="2016-11-15T00:09:35"/>
        <d v="2016-10-27T09:27:51"/>
        <d v="2016-10-12T12:41:13"/>
        <d v="2016-10-27T13:20:13"/>
        <d v="2016-11-08T09:48:26"/>
        <d v="2016-10-30T11:01:45"/>
        <d v="2016-10-29T17:55:24"/>
        <d v="2016-10-26T14:15:19"/>
        <d v="2016-10-31T20:23:31"/>
        <d v="2016-11-01T05:32:05"/>
        <d v="2016-10-31T23:06:21"/>
        <d v="2016-11-01T01:18:40"/>
        <d v="2016-11-01T14:58:45"/>
        <d v="2016-11-01T11:34:10"/>
        <d v="2016-11-01T11:39:42"/>
        <d v="2016-11-18T01:09:26"/>
        <d v="2016-11-01T06:41:42"/>
        <d v="2016-11-02T17:36:43"/>
        <d v="2016-11-02T19:07:53"/>
        <d v="2016-11-02T09:05:15"/>
        <d v="2016-11-03T11:03:26"/>
        <d v="2016-11-06T06:24:48"/>
        <d v="2016-11-16T15:36:10"/>
        <d v="2016-11-04T09:04:47"/>
        <d v="2016-11-04T15:54:43"/>
        <d v="2016-11-19T21:38:40"/>
        <d v="2016-10-06T08:10:54"/>
        <d v="2016-11-05T18:00:12"/>
        <d v="2016-11-11T18:22:34"/>
        <d v="2016-10-07T19:09:02"/>
        <d v="2016-11-07T03:26:16"/>
        <d v="2016-11-16T12:36:09"/>
        <d v="2016-11-01T11:01:37"/>
        <d v="2016-11-21T01:11:20"/>
        <d v="2016-11-08T11:15:52"/>
        <d v="2016-11-28T14:18:56"/>
        <d v="2016-11-08T22:37:55"/>
        <d v="2016-10-30T08:51:39"/>
        <d v="2016-11-09T19:00:04"/>
        <d v="2016-10-30T10:01:15"/>
        <d v="2016-10-17T23:14:37"/>
        <d v="2016-11-11T11:20:08"/>
        <d v="2016-11-27T16:48:41"/>
        <d v="2016-11-14T12:34:40"/>
        <d v="2016-11-17T21:37:26"/>
        <d v="2016-11-13T16:01:07"/>
        <d v="2016-11-04T06:01:08"/>
        <d v="2016-11-02T09:00:23"/>
        <d v="2016-11-22T20:59:03"/>
        <d v="2016-11-19T12:49:21"/>
        <d v="2016-11-02T18:53:03"/>
        <d v="2016-11-14T16:01:18"/>
        <d v="2016-11-15T08:34:34"/>
        <d v="2016-11-15T08:39:49"/>
        <d v="2016-11-17T15:25:44"/>
        <d v="2016-11-01T20:33:49"/>
        <d v="2016-11-16T03:01:25"/>
        <d v="2016-11-18T04:20:15"/>
        <d v="2016-11-18T13:30:57"/>
        <d v="2016-11-18T19:45:50"/>
        <d v="2016-11-18T14:11:49"/>
        <d v="2016-11-14T23:30:33"/>
        <d v="2016-10-21T22:36:30"/>
        <d v="2016-11-23T02:42:46"/>
        <d v="2016-11-15T08:58:35"/>
        <d v="2016-10-22T05:50:30"/>
        <d v="2016-11-21T09:59:03"/>
        <d v="2016-11-21T12:03:14"/>
        <d v="2016-11-16T01:13:58"/>
        <d v="2016-11-22T04:01:03"/>
        <d v="2016-11-22T09:59:12"/>
        <d v="2016-12-02T20:47:58"/>
        <d v="2016-11-20T18:33:03"/>
        <d v="2016-11-23T12:58:57"/>
        <d v="2016-12-03T16:29:28"/>
        <d v="2016-10-26T09:16:34"/>
        <d v="2016-11-22T19:15:09"/>
        <d v="2016-11-26T14:18:51"/>
        <d v="2016-11-28T00:05:46"/>
        <d v="2016-12-07T11:49:00"/>
        <d v="2016-11-28T14:25:15"/>
        <d v="2016-11-28T17:00:33"/>
        <d v="2016-11-29T00:08:45"/>
        <d v="2016-11-29T17:01:40"/>
        <d v="2016-11-29T21:03:55"/>
        <d v="2016-12-09T18:06:00"/>
        <d v="2016-11-15T12:50:16"/>
        <d v="2016-12-09T17:35:11"/>
        <d v="2016-11-30T17:50:33"/>
        <d v="2016-12-01T11:34:06"/>
        <d v="2016-12-08T00:38:02"/>
        <d v="2016-12-01T13:20:54"/>
        <d v="2016-12-01T21:46:11"/>
        <d v="2016-11-22T10:55:27"/>
        <d v="2016-12-03T17:13:29"/>
        <d v="2016-11-30T03:03:34"/>
        <d v="2016-11-29T23:29:27"/>
        <d v="2016-12-04T01:04:27"/>
        <d v="2016-12-04T11:02:45"/>
        <d v="2016-12-04T15:12:50"/>
        <d v="2016-12-01T17:03:39"/>
        <d v="2016-12-04T19:04:09"/>
        <d v="2016-12-04T22:14:05"/>
        <d v="2016-12-05T08:06:20"/>
        <d v="2016-12-06T14:47:27"/>
        <d v="2016-12-07T08:05:05"/>
        <d v="2016-12-07T14:05:00"/>
        <d v="2016-12-07T19:17:12"/>
        <d v="2016-12-08T02:12:49"/>
        <d v="2016-12-06T16:02:50"/>
        <d v="2016-12-09T20:18:20"/>
        <d v="2016-11-23T15:25:13"/>
        <d v="2016-12-12T21:54:47"/>
        <d v="2016-12-11T11:31:21"/>
        <d v="2016-12-21T15:51:53"/>
        <d v="2016-12-20T19:44:54"/>
        <d v="2016-12-12T12:49:08"/>
        <d v="2016-12-24T14:51:28"/>
        <d v="2016-11-14T12:04:21"/>
        <d v="2016-12-14T18:07:35"/>
        <d v="2016-11-14T19:42:36"/>
        <d v="2016-11-26T22:59:34"/>
        <d v="2016-12-15T16:48:01"/>
        <d v="2016-11-15T19:59:40"/>
        <d v="2016-12-15T20:35:19"/>
        <d v="2016-12-16T20:49:22"/>
        <d v="2016-12-18T15:16:26"/>
        <d v="2016-12-18T16:10:36"/>
        <d v="2016-11-18T19:23:18"/>
        <d v="2016-12-29T07:01:58"/>
        <d v="2016-12-19T10:16:37"/>
        <d v="2016-12-20T10:57:51"/>
        <d v="2016-12-22T06:47:58"/>
        <d v="2017-01-01T16:45:31"/>
        <d v="2016-12-17T00:17:33"/>
        <d v="2016-12-24T12:05:43"/>
        <d v="2016-12-10T05:34:12"/>
        <d v="2017-01-17T10:32:48"/>
        <d v="2016-12-26T16:41:22"/>
        <d v="2016-12-27T20:26:48"/>
        <d v="2016-11-28T13:29:51"/>
        <d v="2016-12-28T13:54:02"/>
        <d v="2017-01-05T15:05:30"/>
        <d v="2016-12-29T14:51:23"/>
        <d v="2016-12-29T17:35:30"/>
        <d v="2016-11-30T15:34:13"/>
        <d v="2016-12-01T10:53:27"/>
        <d v="2016-12-16T12:16:53"/>
        <d v="2017-01-18T11:17:25"/>
        <d v="2017-01-17T14:51:10"/>
        <d v="2016-12-27T13:08:20"/>
        <d v="2016-12-07T17:49:09"/>
        <d v="2017-01-01T12:35:22"/>
        <d v="2016-12-16T23:46:23"/>
        <d v="2017-01-02T10:55:59"/>
        <d v="2017-01-02T16:50:36"/>
        <d v="2016-12-30T13:56:48"/>
        <d v="2017-01-03T09:46:01"/>
        <d v="2017-01-03T11:36:49"/>
        <d v="2017-01-12T00:16:10"/>
        <d v="2016-12-05T18:51:20"/>
        <d v="2017-01-06T11:25:39"/>
        <d v="2016-12-30T16:06:06"/>
        <d v="2016-12-07T13:00:53"/>
        <d v="2017-01-06T09:23:31"/>
        <d v="2017-01-09T04:59:05"/>
        <d v="2017-01-09T16:40:35"/>
        <d v="2017-01-10T03:46:17"/>
        <d v="2017-01-07T02:16:47"/>
        <d v="2017-01-10T21:19:05"/>
        <d v="2017-01-10T09:24:21"/>
        <d v="2017-01-11T01:28:53"/>
        <d v="2017-01-12T07:09:38"/>
        <d v="2017-01-07T11:20:30"/>
        <d v="2017-01-24T12:23:40"/>
        <d v="2017-02-02T15:00:27"/>
        <d v="2017-01-16T07:48:05"/>
        <d v="2017-01-19T11:39:08"/>
        <d v="2017-01-18T02:53:49"/>
        <d v="2017-01-17T23:56:06"/>
        <d v="2017-01-06T15:21:40"/>
        <d v="2017-01-11T01:16:58"/>
        <d v="2017-01-17T15:17:27"/>
        <d v="2016-12-28T15:57:06"/>
        <d v="2017-01-09T19:45:19"/>
        <d v="2017-01-20T19:26:39"/>
        <d v="2016-12-21T23:37:48"/>
        <d v="2017-01-23T03:50:02"/>
        <d v="2017-01-21T07:01:30"/>
        <d v="2016-12-22T17:04:55"/>
        <d v="2017-01-05T11:38:55"/>
        <d v="2017-02-06T19:07:33"/>
        <d v="2017-01-22T23:43:42"/>
        <d v="2017-01-23T08:25:52"/>
        <d v="2017-02-02T18:18:01"/>
        <d v="2017-02-16T05:14:42"/>
        <d v="2017-01-25T00:51:40"/>
        <d v="2017-01-25T06:58:28"/>
        <d v="2017-02-03T08:48:00"/>
        <d v="2017-01-10T20:22:14"/>
        <d v="2017-01-26T04:01:47"/>
        <d v="2017-01-26T15:18:25"/>
        <d v="2017-01-26T18:03:59"/>
        <d v="2017-01-27T18:05:18"/>
        <d v="2016-12-27T19:09:49"/>
        <d v="2017-01-27T08:05:58"/>
        <d v="2017-01-24T00:51:36"/>
        <d v="2017-02-09T12:36:33"/>
        <d v="2017-02-13T09:38:49"/>
        <d v="2017-01-27T17:37:06"/>
        <d v="2017-01-15T07:43:39"/>
        <d v="2016-12-30T13:54:42"/>
        <d v="2017-02-14T12:46:00"/>
        <d v="2017-01-24T10:05:11"/>
        <d v="2017-01-16T22:28:46"/>
        <d v="2017-01-07T00:54:57"/>
        <d v="2017-01-10T12:52:15"/>
        <d v="2017-02-09T18:08:28"/>
        <d v="2017-01-23T18:25:21"/>
        <d v="2017-01-31T09:24:43"/>
        <d v="2017-02-27T11:49:11"/>
        <d v="2017-01-31T14:19:15"/>
        <d v="2017-01-31T14:51:40"/>
        <d v="2017-01-31T17:57:58"/>
        <d v="2017-01-31T19:45:37"/>
        <d v="2017-02-17T06:01:32"/>
        <d v="2017-01-02T08:05:19"/>
        <d v="2017-02-01T08:51:19"/>
        <d v="2017-02-01T14:30:34"/>
        <d v="2017-02-02T05:12:32"/>
        <d v="2017-02-03T14:26:21"/>
        <d v="2017-02-13T16:48:10"/>
        <d v="2017-02-08T23:08:52"/>
        <d v="2017-02-04T01:58:27"/>
        <d v="2017-01-10T19:28:18"/>
        <d v="2017-01-20T10:03:25"/>
        <d v="2017-02-10T11:54:23"/>
        <d v="2017-01-20T06:49:34"/>
        <d v="2017-02-06T11:03:27"/>
        <d v="2017-02-08T05:44:48"/>
        <d v="2017-02-08T09:55:16"/>
        <d v="2017-02-08T14:00:35"/>
        <d v="2017-02-03T23:50:08"/>
        <d v="2017-02-09T07:21:31"/>
        <d v="2017-02-06T13:37:33"/>
        <d v="2017-02-09T20:58:35"/>
        <d v="2017-02-15T08:10:42"/>
        <d v="2017-02-01T11:31:28"/>
        <d v="2017-02-06T15:00:04"/>
        <d v="2017-03-06T13:01:30"/>
        <d v="2017-01-11T23:40:05"/>
        <d v="2017-02-14T09:24:46"/>
        <d v="2017-01-31T10:02:35"/>
        <d v="2017-02-12T13:22:02"/>
        <d v="2017-02-09T02:33:26"/>
        <d v="2017-02-01T14:14:28"/>
        <d v="2017-01-13T20:26:00"/>
        <d v="2017-02-24T09:00:03"/>
        <d v="2017-02-14T12:01:01"/>
        <d v="2017-02-14T14:49:01"/>
        <d v="2017-02-14T17:37:10"/>
        <d v="2017-02-17T14:34:01"/>
        <d v="2017-03-02T07:55:07"/>
        <d v="2017-02-17T07:18:59"/>
        <d v="2017-03-13T13:07:27"/>
        <d v="2017-01-21T11:33:50"/>
        <d v="2017-02-22T01:00:23"/>
        <d v="2017-02-22T08:33:54"/>
        <d v="2017-02-07T16:59:18"/>
        <d v="2017-02-19T01:29:20"/>
        <d v="2017-01-24T09:14:22"/>
        <d v="2017-03-01T23:59:20"/>
        <d v="2017-02-24T16:14:45"/>
        <d v="2017-02-24T16:29:37"/>
        <d v="2017-02-21T22:37:47"/>
        <d v="2017-02-25T11:04:34"/>
        <d v="2017-03-06T12:16:59"/>
        <d v="2017-01-26T19:58:54"/>
        <d v="2017-02-07T21:54:44"/>
        <d v="2017-01-28T13:44:10"/>
        <d v="2017-02-27T19:32:11"/>
        <d v="2017-02-23T06:05:54"/>
        <d v="2017-03-01T20:40:11"/>
        <d v="2017-02-19T19:00:02"/>
        <d v="2017-03-01T20:43:10"/>
        <d v="2017-03-01T11:50:08"/>
        <d v="2017-03-15T10:30:07"/>
        <d v="2017-03-12T22:38:41"/>
        <d v="2017-03-05T01:15:01"/>
        <d v="2017-03-06T14:14:37"/>
        <d v="2017-02-21T15:41:54"/>
        <d v="2017-03-07T05:20:42"/>
        <d v="2017-03-08T12:15:03"/>
        <d v="2017-03-07T13:35:34"/>
        <d v="2017-03-14T13:45:38"/>
        <d v="2017-03-09T08:54:05"/>
        <d v="2017-03-14T03:35:56"/>
        <d v="2017-03-10T07:49:54"/>
        <d v="2017-03-09T17:05:12"/>
        <d v="2017-03-10T16:29:29"/>
        <d v="2017-03-10T19:47:28"/>
        <d v="2017-03-06T19:45:14"/>
        <d v="2017-03-07T20:07:25"/>
        <d v="2017-03-12T15:44:05"/>
        <d v="2017-02-13T00:07:40"/>
        <d v="2017-03-14T10:21:56"/>
        <d v="2017-03-01T11:42:27"/>
        <d v="2017-03-02T11:22:46"/>
        <d v="2017-03-06T13:04:48"/>
        <d v="2017-03-09T15:13:39"/>
        <d v="2017-02-20T03:24:20"/>
        <d v="2017-02-26T15:15:19"/>
        <d v="2017-03-09T19:49:08"/>
        <d v="2017-03-13T16:14:29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roz, Renee" refreshedDate="43482.678652662034" createdVersion="6" refreshedVersion="6" minRefreshableVersion="3" recordCount="4115" xr:uid="{910EAD88-2B7C-4D6F-AF6F-918BCBB740FC}">
  <cacheSource type="worksheet">
    <worksheetSource ref="F1:L1048576" sheet="Data"/>
  </cacheSource>
  <cacheFields count="7">
    <cacheField name="state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0"/>
    <d v="2009-08-10T14:26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1"/>
    <s v="rock"/>
    <x v="1"/>
    <d v="2009-08-31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1"/>
    <s v="indie rock"/>
    <x v="2"/>
    <d v="2009-09-25T22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3"/>
    <d v="2009-10-12T15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4"/>
    <d v="2009-10-31T22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3"/>
    <s v="hardware"/>
    <x v="5"/>
    <d v="2009-11-23T00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"/>
    <d v="2009-11-26T2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1"/>
    <s v="jazz"/>
    <x v="7"/>
    <d v="2009-11-30T2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1"/>
    <s v="rock"/>
    <x v="8"/>
    <d v="2009-12-01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2"/>
    <s v="art books"/>
    <x v="9"/>
    <d v="2009-12-01T19:5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1"/>
    <s v="indie rock"/>
    <x v="10"/>
    <d v="2009-12-09T13:2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1"/>
    <s v="rock"/>
    <x v="11"/>
    <d v="2009-12-31T18:3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1"/>
    <s v="classical music"/>
    <x v="12"/>
    <d v="2010-01-01T0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13"/>
    <d v="2010-02-02T0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1"/>
    <s v="indie rock"/>
    <x v="14"/>
    <d v="2010-02-15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5"/>
    <d v="2010-02-22T17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4"/>
    <s v="video games"/>
    <x v="16"/>
    <d v="2010-03-15T01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3"/>
    <s v="hardware"/>
    <x v="17"/>
    <d v="2010-03-15T16:55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8"/>
    <d v="2010-03-16T02:06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1"/>
    <s v="rock"/>
    <x v="19"/>
    <d v="2010-04-18T01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0"/>
    <d v="2010-04-22T22:51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1"/>
    <d v="2010-04-28T13:4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"/>
    <d v="2010-05-02T14:2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23"/>
    <d v="2010-05-08T17:16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4"/>
    <d v="2010-05-10T15:16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5"/>
    <s v="photobooks"/>
    <x v="25"/>
    <d v="2010-05-15T03:1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6"/>
    <d v="2010-05-31T22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1"/>
    <s v="indie rock"/>
    <x v="27"/>
    <d v="2010-05-31T23:59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28"/>
    <d v="2010-06-02T20:41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9"/>
    <d v="2010-06-08T14:11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30"/>
    <d v="2010-06-09T14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1"/>
    <s v="rock"/>
    <x v="31"/>
    <d v="2010-06-14T23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1"/>
    <s v="jazz"/>
    <x v="32"/>
    <d v="2010-06-25T16:32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3"/>
    <s v="hardware"/>
    <x v="33"/>
    <d v="2010-07-02T18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1"/>
    <s v="pop"/>
    <x v="34"/>
    <d v="2010-07-04T23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35"/>
    <d v="2010-07-08T17:4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1"/>
    <s v="indie rock"/>
    <x v="36"/>
    <d v="2010-07-10T17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37"/>
    <d v="2010-07-17T04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38"/>
    <d v="2010-07-19T11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4"/>
    <s v="video games"/>
    <x v="39"/>
    <d v="2010-07-21T1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1"/>
    <s v="indie rock"/>
    <x v="40"/>
    <d v="2010-07-22T01:00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41"/>
    <d v="2010-07-26T23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42"/>
    <d v="2010-07-30T19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43"/>
    <d v="2010-07-31T22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1"/>
    <s v="indie rock"/>
    <x v="44"/>
    <d v="2010-07-31T23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1"/>
    <s v="rock"/>
    <x v="45"/>
    <d v="2010-08-02T20:59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46"/>
    <d v="2010-08-11T10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47"/>
    <d v="2010-08-22T12:4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3"/>
    <s v="hardware"/>
    <x v="48"/>
    <d v="2010-08-23T23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49"/>
    <d v="2010-08-31T22:44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2"/>
    <s v="art books"/>
    <x v="50"/>
    <d v="2010-09-01T21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1"/>
    <s v="indie rock"/>
    <x v="51"/>
    <d v="2010-09-03T20:03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1"/>
    <s v="indie rock"/>
    <x v="52"/>
    <d v="2010-09-10T22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6"/>
    <s v="spaces"/>
    <x v="53"/>
    <d v="2010-10-01T23:59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2"/>
    <s v="nonfiction"/>
    <x v="54"/>
    <d v="2010-10-08T15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1"/>
    <s v="indie rock"/>
    <x v="55"/>
    <d v="2010-10-10T19:16: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56"/>
    <d v="2010-10-14T23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57"/>
    <d v="2010-10-15T22:3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58"/>
    <d v="2010-10-22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1"/>
    <s v="indie rock"/>
    <x v="59"/>
    <d v="2010-10-24T22:03:4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1"/>
    <s v="indie rock"/>
    <x v="60"/>
    <d v="2010-11-01T19:26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61"/>
    <d v="2010-11-17T01:24:2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4"/>
    <s v="video games"/>
    <x v="62"/>
    <d v="2010-11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1"/>
    <s v="rock"/>
    <x v="63"/>
    <d v="2010-11-30T10:43: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1"/>
    <s v="indie rock"/>
    <x v="64"/>
    <d v="2010-12-08T23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65"/>
    <d v="2010-12-18T04:43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66"/>
    <d v="2010-12-22T22:08:5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1"/>
    <s v="jazz"/>
    <x v="67"/>
    <d v="2010-12-23T00:35: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1"/>
    <s v="indie rock"/>
    <x v="68"/>
    <d v="2010-12-31T23:59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1"/>
    <s v="rock"/>
    <x v="69"/>
    <d v="2010-12-31T2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1"/>
    <s v="classical music"/>
    <x v="70"/>
    <d v="2011-01-01T22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1"/>
    <s v="indie rock"/>
    <x v="71"/>
    <d v="2011-01-15T20:51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1"/>
    <s v="rock"/>
    <x v="72"/>
    <d v="2011-01-21T17:00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1"/>
    <s v="jazz"/>
    <x v="73"/>
    <d v="2011-01-24T00:45: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6"/>
    <s v="plays"/>
    <x v="74"/>
    <d v="2011-01-24T23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75"/>
    <d v="2011-02-02T02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1"/>
    <s v="rock"/>
    <x v="76"/>
    <d v="2011-02-05T19:46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1"/>
    <s v="indie rock"/>
    <x v="77"/>
    <d v="2011-02-08T05:18:4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78"/>
    <d v="2011-02-17T16:17: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1"/>
    <s v="indie rock"/>
    <x v="79"/>
    <d v="2011-02-19T20:56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1"/>
    <s v="rock"/>
    <x v="80"/>
    <d v="2011-02-20T18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1"/>
    <s v="pop"/>
    <x v="81"/>
    <d v="2011-02-21T2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82"/>
    <d v="2011-02-24T18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83"/>
    <d v="2011-02-25T19:37: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84"/>
    <d v="2011-02-26T00:57:0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1"/>
    <s v="rock"/>
    <x v="85"/>
    <d v="2011-03-01T13:10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1"/>
    <s v="indie rock"/>
    <x v="86"/>
    <d v="2011-03-01T15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1"/>
    <s v="rock"/>
    <x v="87"/>
    <d v="2011-03-03T02:49: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1"/>
    <s v="rock"/>
    <x v="88"/>
    <d v="2011-03-04T07:57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89"/>
    <d v="2011-03-10T11:40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1"/>
    <s v="jazz"/>
    <x v="90"/>
    <d v="2011-03-10T14:48:4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1"/>
    <s v="rock"/>
    <x v="91"/>
    <d v="2011-03-11T23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92"/>
    <d v="2011-03-16T06:38:0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1"/>
    <s v="pop"/>
    <x v="93"/>
    <d v="2011-03-20T10:54:4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1"/>
    <s v="rock"/>
    <x v="94"/>
    <d v="2011-03-23T20:40:3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95"/>
    <d v="2011-04-02T2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1"/>
    <s v="rock"/>
    <x v="96"/>
    <d v="2011-04-02T20:03: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97"/>
    <d v="2011-04-08T05:55:5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1"/>
    <s v="indie rock"/>
    <x v="98"/>
    <d v="2011-04-15T22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2"/>
    <s v="nonfiction"/>
    <x v="99"/>
    <d v="2011-04-18T12:24:1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3"/>
    <s v="hardware"/>
    <x v="100"/>
    <d v="2011-04-21T23:21: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4"/>
    <s v="video games"/>
    <x v="101"/>
    <d v="2011-04-24T01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1"/>
    <s v="pop"/>
    <x v="102"/>
    <d v="2011-04-24T15:01:3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03"/>
    <d v="2011-04-24T18:02: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4"/>
    <d v="2011-04-24T18:34: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1"/>
    <s v="pop"/>
    <x v="105"/>
    <d v="2011-04-26T01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6"/>
    <s v="plays"/>
    <x v="106"/>
    <d v="2011-04-30T23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6"/>
    <s v="plays"/>
    <x v="107"/>
    <d v="2011-05-02T22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108"/>
    <d v="2011-05-02T22:59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1"/>
    <s v="rock"/>
    <x v="109"/>
    <d v="2011-05-03T11:10:2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1"/>
    <s v="rock"/>
    <x v="110"/>
    <d v="2011-05-04T21:13:5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1"/>
    <s v="indie rock"/>
    <x v="111"/>
    <d v="2011-05-05T15:50:4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112"/>
    <d v="2011-05-09T00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113"/>
    <d v="2011-05-15T13:11: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114"/>
    <d v="2011-05-17T04:39: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15"/>
    <d v="2011-05-24T23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1"/>
    <s v="indie rock"/>
    <x v="116"/>
    <d v="2011-05-27T21:22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1"/>
    <s v="rock"/>
    <x v="117"/>
    <d v="2011-05-28T2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1"/>
    <s v="rock"/>
    <x v="118"/>
    <d v="2011-05-31T13:04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119"/>
    <d v="2011-05-31T23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1"/>
    <s v="rock"/>
    <x v="120"/>
    <d v="2011-06-02T00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1"/>
    <s v="indie rock"/>
    <x v="121"/>
    <d v="2011-06-07T10:18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2"/>
    <s v="art books"/>
    <x v="122"/>
    <d v="2011-06-08T12:31: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1"/>
    <s v="rock"/>
    <x v="123"/>
    <d v="2011-06-10T2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124"/>
    <d v="2011-06-11T19:20:4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1"/>
    <s v="rock"/>
    <x v="125"/>
    <d v="2011-06-11T23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1"/>
    <s v="pop"/>
    <x v="126"/>
    <d v="2011-06-13T19:35:2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1"/>
    <s v="indie rock"/>
    <x v="127"/>
    <d v="2011-06-14T22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128"/>
    <d v="2011-06-17T20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129"/>
    <d v="2011-06-18T16:14:0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2"/>
    <s v="nonfiction"/>
    <x v="130"/>
    <d v="2011-06-25T08:42:0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2"/>
    <s v="nonfiction"/>
    <x v="131"/>
    <d v="2011-06-30T10:19:2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1"/>
    <s v="rock"/>
    <x v="132"/>
    <d v="2011-07-01T14:05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133"/>
    <d v="2011-07-03T06:57:4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3"/>
    <s v="hardware"/>
    <x v="134"/>
    <d v="2011-07-04T14:52:2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1"/>
    <s v="indie rock"/>
    <x v="135"/>
    <d v="2011-07-04T19:31:0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2"/>
    <s v="nonfiction"/>
    <x v="136"/>
    <d v="2011-07-06T14:33: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1"/>
    <s v="world music"/>
    <x v="137"/>
    <d v="2011-07-08T16:00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8"/>
    <d v="2011-07-09T00:37:3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139"/>
    <d v="2011-07-11T22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140"/>
    <d v="2011-07-12T02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4"/>
    <s v="video games"/>
    <x v="141"/>
    <d v="2011-07-16T12:32: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1"/>
    <s v="rock"/>
    <x v="142"/>
    <d v="2011-07-16T18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1"/>
    <s v="pop"/>
    <x v="143"/>
    <d v="2011-07-21T20:39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4"/>
    <s v="video games"/>
    <x v="144"/>
    <d v="2011-07-21T23:42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1"/>
    <s v="rock"/>
    <x v="145"/>
    <d v="2011-07-22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1"/>
    <s v="indie rock"/>
    <x v="146"/>
    <d v="2011-07-24T15:08:5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1"/>
    <s v="rock"/>
    <x v="147"/>
    <d v="2011-07-25T01:5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48"/>
    <d v="2011-07-28T20:17: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1"/>
    <s v="rock"/>
    <x v="149"/>
    <d v="2011-07-31T01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1"/>
    <s v="rock"/>
    <x v="150"/>
    <d v="2011-08-01T02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1"/>
    <s v="classical music"/>
    <x v="151"/>
    <d v="2011-08-01T10:34: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1"/>
    <s v="indie rock"/>
    <x v="152"/>
    <d v="2011-08-01T13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2"/>
    <s v="nonfiction"/>
    <x v="153"/>
    <d v="2011-08-04T10:07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1"/>
    <s v="indie rock"/>
    <x v="154"/>
    <d v="2011-08-05T16:05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1"/>
    <s v="world music"/>
    <x v="155"/>
    <d v="2011-08-06T09:38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56"/>
    <d v="2011-08-06T1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157"/>
    <d v="2011-08-07T15:12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8"/>
    <d v="2011-08-09T22:02: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159"/>
    <d v="2011-08-10T02:08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60"/>
    <d v="2011-08-11T11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61"/>
    <d v="2011-08-13T18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1"/>
    <s v="indie rock"/>
    <x v="162"/>
    <d v="2011-08-14T2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2"/>
    <s v="nonfiction"/>
    <x v="163"/>
    <d v="2011-08-21T15:05:57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64"/>
    <d v="2011-08-27T13:57:1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1"/>
    <s v="indie rock"/>
    <x v="165"/>
    <d v="2011-09-01T01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166"/>
    <d v="2011-09-04T16:30:4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1"/>
    <s v="rock"/>
    <x v="167"/>
    <d v="2011-09-05T12:06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1"/>
    <s v="indie rock"/>
    <x v="168"/>
    <d v="2011-09-06T15:39: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1"/>
    <s v="rock"/>
    <x v="169"/>
    <d v="2011-09-07T11:35: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170"/>
    <d v="2011-09-07T22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1"/>
    <s v="indie rock"/>
    <x v="171"/>
    <d v="2011-09-07T23:54:1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3"/>
    <s v="hardware"/>
    <x v="172"/>
    <d v="2011-09-09T16:02:4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173"/>
    <d v="2011-09-09T20:00:2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74"/>
    <d v="2011-09-10T23:37:03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1"/>
    <s v="world music"/>
    <x v="175"/>
    <d v="2011-09-11T08:18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1"/>
    <s v="indie rock"/>
    <x v="176"/>
    <d v="2011-09-15T17:00:0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177"/>
    <d v="2011-09-16T16:20: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3"/>
    <s v="hardware"/>
    <x v="178"/>
    <d v="2011-09-19T09:30:2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1"/>
    <s v="rock"/>
    <x v="179"/>
    <d v="2011-09-22T13:28:4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180"/>
    <d v="2011-09-22T22:00:3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1"/>
    <s v="rock"/>
    <x v="181"/>
    <d v="2011-09-24T03:10:5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82"/>
    <d v="2011-09-24T12:02:3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1"/>
    <s v="rock"/>
    <x v="183"/>
    <d v="2011-09-25T14:32:4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1"/>
    <s v="indie rock"/>
    <x v="184"/>
    <d v="2011-09-26T23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1"/>
    <s v="world music"/>
    <x v="185"/>
    <d v="2011-09-28T12:30:0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1"/>
    <s v="rock"/>
    <x v="186"/>
    <d v="2011-09-30T22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1"/>
    <s v="indie rock"/>
    <x v="187"/>
    <d v="2011-09-30T22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188"/>
    <d v="2011-10-02T01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1"/>
    <s v="indie rock"/>
    <x v="189"/>
    <d v="2011-10-02T12:36: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1"/>
    <s v="indie rock"/>
    <x v="190"/>
    <d v="2011-10-07T11:58:5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4"/>
    <s v="video games"/>
    <x v="191"/>
    <d v="2011-10-09T12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192"/>
    <d v="2011-10-09T14:41:0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1"/>
    <s v="indie rock"/>
    <x v="193"/>
    <d v="2011-10-12T18:57:5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1"/>
    <s v="rock"/>
    <x v="194"/>
    <d v="2011-10-14T18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1"/>
    <s v="pop"/>
    <x v="195"/>
    <d v="2011-10-16T17:03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4"/>
    <s v="video games"/>
    <x v="196"/>
    <d v="2011-10-16T18:09:0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197"/>
    <d v="2011-10-19T21:00:0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198"/>
    <d v="2011-10-28T15:56:4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99"/>
    <d v="2011-10-28T22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1"/>
    <s v="classical music"/>
    <x v="200"/>
    <d v="2011-10-29T11:12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1"/>
    <s v="rock"/>
    <x v="201"/>
    <d v="2011-11-02T03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02"/>
    <d v="2011-11-06T23:3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203"/>
    <d v="2011-11-13T11:22: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1"/>
    <s v="classical music"/>
    <x v="204"/>
    <d v="2011-11-15T14:37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1"/>
    <s v="indie rock"/>
    <x v="205"/>
    <d v="2011-11-16T11:11:4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06"/>
    <d v="2011-11-19T16:54: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1"/>
    <s v="indie rock"/>
    <x v="207"/>
    <d v="2011-11-23T22:5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1"/>
    <s v="pop"/>
    <x v="208"/>
    <d v="2011-11-27T23:35:3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1"/>
    <s v="indie rock"/>
    <x v="209"/>
    <d v="2011-12-01T10:02: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1"/>
    <s v="rock"/>
    <x v="210"/>
    <d v="2011-12-05T21:02:2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1"/>
    <s v="indie rock"/>
    <x v="211"/>
    <d v="2011-12-06T00:59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212"/>
    <d v="2011-12-07T12:53: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1"/>
    <s v="jazz"/>
    <x v="213"/>
    <d v="2011-12-12T00:06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1"/>
    <s v="rock"/>
    <x v="214"/>
    <d v="2011-12-12T21:13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1"/>
    <s v="indie rock"/>
    <x v="215"/>
    <d v="2011-12-12T22:39:5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1"/>
    <s v="indie rock"/>
    <x v="216"/>
    <d v="2011-12-13T23:59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217"/>
    <d v="2011-12-15T19:19: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218"/>
    <d v="2011-12-15T20:26: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1"/>
    <s v="rock"/>
    <x v="219"/>
    <d v="2011-12-16T00:48:4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220"/>
    <d v="2011-12-17T19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221"/>
    <d v="2011-12-18T13:21:4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22"/>
    <d v="2011-12-20T06:49:5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23"/>
    <d v="2011-12-22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224"/>
    <d v="2011-12-23T13:17: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1"/>
    <s v="indie rock"/>
    <x v="225"/>
    <d v="2011-12-25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226"/>
    <d v="2011-12-27T12:35:5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1"/>
    <s v="pop"/>
    <x v="227"/>
    <d v="2011-12-31T00:45: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228"/>
    <d v="2012-01-01T02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229"/>
    <d v="2012-01-05T06:33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230"/>
    <d v="2012-01-05T18:06:0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31"/>
    <d v="2012-01-07T13:35: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3"/>
    <s v="hardware"/>
    <x v="232"/>
    <d v="2012-01-11T2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233"/>
    <d v="2012-01-13T01:34:4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1"/>
    <s v="indie rock"/>
    <x v="234"/>
    <d v="2012-01-14T01:01:2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35"/>
    <d v="2012-01-15T08:14:2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1"/>
    <s v="indie rock"/>
    <x v="236"/>
    <d v="2012-01-15T13:11:5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1"/>
    <s v="rock"/>
    <x v="237"/>
    <d v="2012-01-16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1"/>
    <s v="rock"/>
    <x v="238"/>
    <d v="2012-01-17T16:33:0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239"/>
    <d v="2012-01-18T15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6"/>
    <s v="plays"/>
    <x v="240"/>
    <d v="2012-01-18T18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1"/>
    <s v="rock"/>
    <x v="241"/>
    <d v="2012-01-21T03:13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42"/>
    <d v="2012-01-21T12:43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2"/>
    <s v="nonfiction"/>
    <x v="243"/>
    <d v="2012-01-22T01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1"/>
    <s v="indie rock"/>
    <x v="244"/>
    <d v="2012-01-24T14:26: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1"/>
    <s v="indie rock"/>
    <x v="245"/>
    <d v="2012-01-25T18:49:5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1"/>
    <s v="rock"/>
    <x v="246"/>
    <d v="2012-01-27T23:04: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4"/>
    <s v="tabletop games"/>
    <x v="247"/>
    <d v="2012-01-28T13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nonfiction"/>
    <x v="248"/>
    <d v="2012-01-29T10:34:5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6"/>
    <s v="plays"/>
    <x v="249"/>
    <d v="2012-01-31T12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250"/>
    <d v="2012-02-04T12:44:0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1"/>
    <s v="jazz"/>
    <x v="251"/>
    <d v="2012-02-11T21:49:2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1"/>
    <s v="indie rock"/>
    <x v="252"/>
    <d v="2012-02-12T16:43: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1"/>
    <s v="rock"/>
    <x v="253"/>
    <d v="2012-02-12T17:03: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1"/>
    <s v="indie rock"/>
    <x v="254"/>
    <d v="2012-02-12T22:35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6"/>
    <s v="plays"/>
    <x v="255"/>
    <d v="2012-02-14T12:31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1"/>
    <s v="rock"/>
    <x v="256"/>
    <d v="2012-02-14T14:4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7"/>
    <d v="2012-02-15T10:37:1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258"/>
    <d v="2012-02-15T16:46:0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1"/>
    <s v="world music"/>
    <x v="259"/>
    <d v="2012-02-21T17:46:1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1"/>
    <s v="rock"/>
    <x v="260"/>
    <d v="2012-02-23T12:33:4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61"/>
    <d v="2012-02-24T15:33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262"/>
    <d v="2012-02-25T19:0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4"/>
    <s v="tabletop games"/>
    <x v="263"/>
    <d v="2012-02-27T11:17:0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264"/>
    <d v="2012-02-28T20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1"/>
    <s v="jazz"/>
    <x v="265"/>
    <d v="2012-02-29T23:59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266"/>
    <d v="2012-03-01T18:30:3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3"/>
    <s v="hardware"/>
    <x v="267"/>
    <d v="2012-03-01T22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1"/>
    <s v="rock"/>
    <x v="268"/>
    <d v="2012-03-02T01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1"/>
    <s v="rock"/>
    <x v="269"/>
    <d v="2012-03-03T02:39:2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1"/>
    <s v="rock"/>
    <x v="270"/>
    <d v="2012-03-03T10:39:2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1"/>
    <s v="indie rock"/>
    <x v="271"/>
    <d v="2012-03-04T22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1"/>
    <s v="indie rock"/>
    <x v="272"/>
    <d v="2012-03-07T21:43:5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1"/>
    <s v="indie rock"/>
    <x v="273"/>
    <d v="2012-03-07T23:59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1"/>
    <s v="indie rock"/>
    <x v="274"/>
    <d v="2012-03-09T23:02:0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75"/>
    <d v="2012-03-10T10:07:2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1"/>
    <s v="rock"/>
    <x v="276"/>
    <d v="2012-03-10T23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1"/>
    <s v="electronic music"/>
    <x v="277"/>
    <d v="2012-03-13T01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1"/>
    <s v="rock"/>
    <x v="278"/>
    <d v="2012-03-13T22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1"/>
    <s v="pop"/>
    <x v="279"/>
    <d v="2012-03-15T22:5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1"/>
    <s v="rock"/>
    <x v="280"/>
    <d v="2012-03-17T14:17: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1"/>
    <s v="rock"/>
    <x v="281"/>
    <d v="2012-03-17T19:08:5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282"/>
    <d v="2012-03-18T07:17:0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283"/>
    <d v="2012-03-18T18:53: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1"/>
    <s v="classical music"/>
    <x v="284"/>
    <d v="2012-03-21T15:48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285"/>
    <d v="2012-03-21T22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3"/>
    <s v="hardware"/>
    <x v="286"/>
    <d v="2012-03-23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1"/>
    <s v="classical music"/>
    <x v="287"/>
    <d v="2012-03-24T19:56: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2"/>
    <s v="radio &amp; podcasts"/>
    <x v="288"/>
    <d v="2012-03-25T13:14:4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1"/>
    <s v="rock"/>
    <x v="289"/>
    <d v="2012-03-25T14:34:0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1"/>
    <s v="rock"/>
    <x v="290"/>
    <d v="2012-03-25T18:55:3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291"/>
    <d v="2012-03-26T03:01: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292"/>
    <d v="2012-03-29T08:45: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6"/>
    <s v="plays"/>
    <x v="293"/>
    <d v="2012-04-01T15:00:5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294"/>
    <d v="2012-04-02T13:38:2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4"/>
    <s v="video games"/>
    <x v="295"/>
    <d v="2012-04-04T11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1"/>
    <s v="classical music"/>
    <x v="296"/>
    <d v="2012-04-04T12:33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97"/>
    <d v="2012-04-05T01:59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1"/>
    <s v="pop"/>
    <x v="298"/>
    <d v="2012-04-05T13:00: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1"/>
    <s v="electronic music"/>
    <x v="299"/>
    <d v="2012-04-06T23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1"/>
    <s v="rock"/>
    <x v="300"/>
    <d v="2012-04-06T23:59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01"/>
    <d v="2012-04-08T13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1"/>
    <s v="indie rock"/>
    <x v="302"/>
    <d v="2012-04-08T16:45:0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303"/>
    <d v="2012-04-08T23:42:4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304"/>
    <d v="2012-04-10T17:36:2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1"/>
    <s v="indie rock"/>
    <x v="305"/>
    <d v="2012-04-12T12:02:4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4"/>
    <s v="video games"/>
    <x v="306"/>
    <d v="2012-04-13T09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1"/>
    <s v="electronic music"/>
    <x v="307"/>
    <d v="2012-04-14T12:36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1"/>
    <s v="electronic music"/>
    <x v="308"/>
    <d v="2012-04-16T01:10: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1"/>
    <s v="world music"/>
    <x v="309"/>
    <d v="2012-04-16T11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2"/>
    <s v="nonfiction"/>
    <x v="310"/>
    <d v="2012-04-16T16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311"/>
    <d v="2012-04-16T19:31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1"/>
    <s v="rock"/>
    <x v="312"/>
    <d v="2012-04-18T11:44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1"/>
    <s v="pop"/>
    <x v="313"/>
    <d v="2012-04-18T16:22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1"/>
    <s v="pop"/>
    <x v="314"/>
    <d v="2012-04-20T22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1"/>
    <s v="indie rock"/>
    <x v="315"/>
    <d v="2012-04-22T11:59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1"/>
    <s v="rock"/>
    <x v="316"/>
    <d v="2012-04-22T23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1"/>
    <s v="rock"/>
    <x v="317"/>
    <d v="2012-04-27T10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1"/>
    <s v="rock"/>
    <x v="318"/>
    <d v="2012-04-27T11:00:4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19"/>
    <d v="2012-04-27T16:3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1"/>
    <s v="rock"/>
    <x v="320"/>
    <d v="2012-04-27T17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321"/>
    <d v="2012-04-27T19:57:5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3"/>
    <s v="space exploration"/>
    <x v="322"/>
    <d v="2012-04-28T20:13:4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1"/>
    <s v="rock"/>
    <x v="323"/>
    <d v="2012-04-28T23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1"/>
    <s v="indie rock"/>
    <x v="324"/>
    <d v="2012-04-30T10:30:0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1"/>
    <s v="indie rock"/>
    <x v="325"/>
    <d v="2012-05-01T12:00:0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26"/>
    <d v="2012-05-03T11:31: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1"/>
    <s v="indie rock"/>
    <x v="327"/>
    <d v="2012-05-03T18:00: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1"/>
    <s v="jazz"/>
    <x v="328"/>
    <d v="2012-05-04T22:20:1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1"/>
    <s v="indie rock"/>
    <x v="329"/>
    <d v="2012-05-05T12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1"/>
    <s v="indie rock"/>
    <x v="330"/>
    <d v="2012-05-05T14:15:2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4"/>
    <s v="video games"/>
    <x v="331"/>
    <d v="2012-05-06T16:41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1"/>
    <s v="rock"/>
    <x v="332"/>
    <d v="2012-05-08T21:00:0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1"/>
    <s v="indie rock"/>
    <x v="333"/>
    <d v="2012-05-10T12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34"/>
    <d v="2012-05-11T09:53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1"/>
    <s v="rock"/>
    <x v="335"/>
    <d v="2012-05-11T10:47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1"/>
    <s v="indie rock"/>
    <x v="336"/>
    <d v="2012-05-11T21:31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1"/>
    <s v="rock"/>
    <x v="337"/>
    <d v="2012-05-12T18:54:2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338"/>
    <d v="2012-05-14T14:44:55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339"/>
    <d v="2012-05-15T12:16: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1"/>
    <s v="indie rock"/>
    <x v="340"/>
    <d v="2012-05-15T23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41"/>
    <d v="2012-05-16T14:00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42"/>
    <d v="2012-05-18T15:02: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1"/>
    <s v="rock"/>
    <x v="343"/>
    <d v="2012-05-18T22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4"/>
    <s v="video games"/>
    <x v="344"/>
    <d v="2012-05-19T12:05: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45"/>
    <d v="2012-05-20T14:01:5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2"/>
    <s v="art books"/>
    <x v="346"/>
    <d v="2012-05-20T20:12:0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347"/>
    <d v="2012-05-20T21:59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1"/>
    <s v="indie rock"/>
    <x v="348"/>
    <d v="2012-05-21T22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1"/>
    <s v="indie rock"/>
    <x v="349"/>
    <d v="2012-05-23T10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3"/>
    <s v="hardware"/>
    <x v="350"/>
    <d v="2012-05-23T14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1"/>
    <s v="indie rock"/>
    <x v="351"/>
    <d v="2012-05-23T20:47:3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1"/>
    <s v="pop"/>
    <x v="352"/>
    <d v="2012-05-24T13:46: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353"/>
    <d v="2012-05-25T09:14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1"/>
    <s v="indie rock"/>
    <x v="354"/>
    <d v="2012-05-26T20:59: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355"/>
    <d v="2012-05-27T18:00:5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1"/>
    <s v="rock"/>
    <x v="356"/>
    <d v="2012-05-27T2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357"/>
    <d v="2012-05-28T01:30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1"/>
    <s v="classical music"/>
    <x v="358"/>
    <d v="2012-05-28T10:43: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1"/>
    <s v="jazz"/>
    <x v="359"/>
    <d v="2012-05-29T14:55:0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360"/>
    <d v="2012-05-30T14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6"/>
    <s v="plays"/>
    <x v="361"/>
    <d v="2012-05-31T22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1"/>
    <s v="electronic music"/>
    <x v="362"/>
    <d v="2012-06-01T14:43: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6"/>
    <s v="plays"/>
    <x v="363"/>
    <d v="2012-06-01T17:52: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64"/>
    <d v="2012-06-01T20:42:2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1"/>
    <s v="pop"/>
    <x v="365"/>
    <d v="2012-06-04T10:45: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1"/>
    <s v="indie rock"/>
    <x v="366"/>
    <d v="2012-06-04T12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1"/>
    <s v="indie rock"/>
    <x v="367"/>
    <d v="2012-06-06T17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1"/>
    <s v="indie rock"/>
    <x v="368"/>
    <d v="2012-06-07T08:14:1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369"/>
    <d v="2012-06-07T09:5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1"/>
    <s v="pop"/>
    <x v="370"/>
    <d v="2012-06-09T04:49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4"/>
    <s v="video games"/>
    <x v="371"/>
    <d v="2012-06-09T15:20:0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3"/>
    <s v="hardware"/>
    <x v="372"/>
    <d v="2012-06-12T02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1"/>
    <s v="rock"/>
    <x v="373"/>
    <d v="2012-06-14T14:24: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1"/>
    <s v="indie rock"/>
    <x v="374"/>
    <d v="2012-06-14T22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375"/>
    <d v="2012-06-15T22:1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1"/>
    <s v="indie rock"/>
    <x v="376"/>
    <d v="2012-06-16T04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1"/>
    <s v="indie rock"/>
    <x v="377"/>
    <d v="2012-06-23T00:27:5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1"/>
    <s v="indie rock"/>
    <x v="378"/>
    <d v="2012-06-23T13:32: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1"/>
    <s v="rock"/>
    <x v="379"/>
    <d v="2012-06-25T11:24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380"/>
    <d v="2012-06-25T23:03: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1"/>
    <s v="rock"/>
    <x v="381"/>
    <d v="2012-06-26T13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1"/>
    <s v="rock"/>
    <x v="382"/>
    <d v="2012-06-28T12:26:5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1"/>
    <s v="classical music"/>
    <x v="383"/>
    <d v="2012-06-28T15:16: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1"/>
    <s v="rock"/>
    <x v="384"/>
    <d v="2012-06-28T23:27: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1"/>
    <s v="indie rock"/>
    <x v="385"/>
    <d v="2012-06-29T22:59:0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86"/>
    <d v="2012-06-30T15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387"/>
    <d v="2012-07-03T16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1"/>
    <s v="rock"/>
    <x v="388"/>
    <d v="2012-07-06T22:59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89"/>
    <d v="2012-07-07T08:33:2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1"/>
    <s v="rock"/>
    <x v="390"/>
    <d v="2012-07-07T12:46:5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1"/>
    <s v="classical music"/>
    <x v="391"/>
    <d v="2012-07-08T07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3"/>
    <s v="hardware"/>
    <x v="392"/>
    <d v="2012-07-08T21:07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1"/>
    <s v="indie rock"/>
    <x v="393"/>
    <d v="2012-07-10T18:48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94"/>
    <d v="2012-07-10T22:51:0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1"/>
    <s v="rock"/>
    <x v="395"/>
    <d v="2012-07-12T12:45:3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396"/>
    <d v="2012-07-13T22:02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1"/>
    <s v="indie rock"/>
    <x v="397"/>
    <d v="2012-07-14T00:19:0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398"/>
    <d v="2012-07-14T18:42:4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3"/>
    <s v="space exploration"/>
    <x v="399"/>
    <d v="2012-07-15T00:42:3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400"/>
    <d v="2012-07-15T09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1"/>
    <s v="indie rock"/>
    <x v="401"/>
    <d v="2012-07-15T15:03:0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402"/>
    <d v="2012-07-18T16:53: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1"/>
    <s v="indie rock"/>
    <x v="403"/>
    <d v="2012-07-18T23:28: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04"/>
    <d v="2012-07-19T16:03:3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1"/>
    <s v="rock"/>
    <x v="405"/>
    <d v="2012-07-20T18:02:4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406"/>
    <d v="2012-07-21T09:51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1"/>
    <s v="rock"/>
    <x v="407"/>
    <d v="2012-07-21T20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1"/>
    <s v="jazz"/>
    <x v="408"/>
    <d v="2012-07-22T23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2"/>
    <s v="art books"/>
    <x v="409"/>
    <d v="2012-07-24T15:20:4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0"/>
    <d v="2012-07-25T12:49:3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1"/>
    <s v="indie rock"/>
    <x v="411"/>
    <d v="2012-07-27T21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412"/>
    <d v="2012-07-28T11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413"/>
    <d v="2012-07-30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2"/>
    <s v="nonfiction"/>
    <x v="414"/>
    <d v="2012-08-02T16:37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1"/>
    <s v="rock"/>
    <x v="415"/>
    <d v="2012-08-07T12:01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4"/>
    <s v="video games"/>
    <x v="416"/>
    <d v="2012-08-10T16:44:4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1"/>
    <s v="indie rock"/>
    <x v="417"/>
    <d v="2012-08-10T1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1"/>
    <s v="indie rock"/>
    <x v="418"/>
    <d v="2012-08-12T11:35: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3"/>
    <s v="hardware"/>
    <x v="419"/>
    <d v="2012-08-12T2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420"/>
    <d v="2012-08-15T20:16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1"/>
    <s v="indie rock"/>
    <x v="421"/>
    <d v="2012-08-15T22:07: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1"/>
    <s v="classical music"/>
    <x v="422"/>
    <d v="2012-08-16T15:22:4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423"/>
    <d v="2012-08-22T13:32:1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24"/>
    <d v="2012-08-22T18:14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425"/>
    <d v="2012-08-24T01:47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1"/>
    <s v="rock"/>
    <x v="426"/>
    <d v="2012-08-25T13:11:4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427"/>
    <d v="2012-08-25T13:19:0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428"/>
    <d v="2012-08-26T16:37:0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1"/>
    <s v="electronic music"/>
    <x v="429"/>
    <d v="2012-08-28T19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1"/>
    <s v="rock"/>
    <x v="430"/>
    <d v="2012-08-30T11:33:4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1"/>
    <s v="rock"/>
    <x v="431"/>
    <d v="2012-08-31T20:21: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432"/>
    <d v="2012-08-31T21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1"/>
    <s v="jazz"/>
    <x v="433"/>
    <d v="2012-09-02T06:30: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434"/>
    <d v="2012-09-03T13:02:1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1"/>
    <s v="rock"/>
    <x v="435"/>
    <d v="2012-09-04T08:29: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436"/>
    <d v="2012-09-06T12:01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437"/>
    <d v="2012-09-07T02:51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438"/>
    <d v="2012-09-07T06:24:4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439"/>
    <d v="2012-09-07T17:37:4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1"/>
    <s v="indie rock"/>
    <x v="440"/>
    <d v="2012-09-09T22:55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1"/>
    <s v="rock"/>
    <x v="441"/>
    <d v="2012-09-11T11:47: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3"/>
    <s v="space exploration"/>
    <x v="442"/>
    <d v="2012-09-12T22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3"/>
    <s v="space exploration"/>
    <x v="443"/>
    <d v="2012-09-13T05:07:0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1"/>
    <s v="rock"/>
    <x v="444"/>
    <d v="2012-09-14T20:35: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1"/>
    <s v="rock"/>
    <x v="445"/>
    <d v="2012-09-16T23:05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2"/>
    <s v="nonfiction"/>
    <x v="446"/>
    <d v="2012-09-18T23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1"/>
    <s v="classical music"/>
    <x v="447"/>
    <d v="2012-09-20T23:46:4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3"/>
    <s v="space exploration"/>
    <x v="448"/>
    <d v="2012-09-21T14:38:1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1"/>
    <s v="rock"/>
    <x v="449"/>
    <d v="2012-09-22T13:19:1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1"/>
    <s v="jazz"/>
    <x v="450"/>
    <d v="2012-09-22T21:25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2"/>
    <s v="nonfiction"/>
    <x v="451"/>
    <d v="2012-09-22T22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1"/>
    <s v="indie rock"/>
    <x v="452"/>
    <d v="2012-09-23T12:15:4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1"/>
    <s v="pop"/>
    <x v="453"/>
    <d v="2012-09-24T14:46:5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1"/>
    <s v="rock"/>
    <x v="454"/>
    <d v="2012-09-24T22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455"/>
    <d v="2012-09-27T17:54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456"/>
    <d v="2012-09-28T11:18: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4"/>
    <s v="video games"/>
    <x v="457"/>
    <d v="2012-09-30T19:17:0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1"/>
    <s v="indie rock"/>
    <x v="458"/>
    <d v="2012-10-02T13:40:0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4"/>
    <s v="video games"/>
    <x v="459"/>
    <d v="2012-10-04T18:07: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1"/>
    <s v="rock"/>
    <x v="460"/>
    <d v="2012-10-05T17:44: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3"/>
    <s v="hardware"/>
    <x v="461"/>
    <d v="2012-10-05T22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1"/>
    <s v="indie rock"/>
    <x v="462"/>
    <d v="2012-10-06T04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6"/>
    <s v="spaces"/>
    <x v="463"/>
    <d v="2012-10-06T18:51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64"/>
    <d v="2012-10-10T11:08:0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465"/>
    <d v="2012-10-11T19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1"/>
    <s v="rock"/>
    <x v="466"/>
    <d v="2012-10-12T15:37: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1"/>
    <s v="rock"/>
    <x v="467"/>
    <d v="2012-10-17T15:17:3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468"/>
    <d v="2012-10-19T18:00:5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1"/>
    <s v="rock"/>
    <x v="469"/>
    <d v="2012-10-24T11:26:1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1"/>
    <s v="indie rock"/>
    <x v="470"/>
    <d v="2012-10-25T22:59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3"/>
    <s v="hardware"/>
    <x v="471"/>
    <d v="2012-10-26T21:21:5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1"/>
    <s v="indie rock"/>
    <x v="472"/>
    <d v="2012-10-28T00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473"/>
    <d v="2012-10-28T08:53:4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1"/>
    <s v="rock"/>
    <x v="474"/>
    <d v="2012-10-29T02:21:2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1"/>
    <s v="indie rock"/>
    <x v="475"/>
    <d v="2012-10-30T02:42:1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1"/>
    <s v="electronic music"/>
    <x v="476"/>
    <d v="2012-11-01T15:22: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477"/>
    <d v="2012-11-01T23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478"/>
    <d v="2012-11-04T14:04:4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1"/>
    <s v="indie rock"/>
    <x v="479"/>
    <d v="2012-11-09T14:07:0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480"/>
    <d v="2012-11-09T20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1"/>
    <s v="indie rock"/>
    <x v="481"/>
    <d v="2012-11-10T13:57:4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1"/>
    <s v="jazz"/>
    <x v="482"/>
    <d v="2012-11-11T00:00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1"/>
    <s v="rock"/>
    <x v="483"/>
    <d v="2012-11-13T21:26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484"/>
    <d v="2012-11-14T19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485"/>
    <d v="2012-11-15T10:40:5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1"/>
    <s v="jazz"/>
    <x v="486"/>
    <d v="2012-11-17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3"/>
    <s v="hardware"/>
    <x v="487"/>
    <d v="2012-11-17T20:17: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1"/>
    <s v="pop"/>
    <x v="488"/>
    <d v="2012-11-21T21:26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1"/>
    <s v="rock"/>
    <x v="489"/>
    <d v="2012-11-22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1"/>
    <s v="rock"/>
    <x v="490"/>
    <d v="2012-11-25T23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1"/>
    <s v="indie rock"/>
    <x v="491"/>
    <d v="2012-11-27T07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492"/>
    <d v="2012-11-28T12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3"/>
    <s v="hardware"/>
    <x v="493"/>
    <d v="2012-11-29T18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494"/>
    <d v="2012-11-30T05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95"/>
    <d v="2012-12-05T04:23:4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2"/>
    <s v="nonfiction"/>
    <x v="496"/>
    <d v="2012-12-05T20:18:3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497"/>
    <d v="2012-12-06T21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4"/>
    <s v="video games"/>
    <x v="498"/>
    <d v="2012-12-07T17:23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499"/>
    <d v="2012-12-07T18:3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1"/>
    <s v="jazz"/>
    <x v="500"/>
    <d v="2012-12-10T22:37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1"/>
    <s v="pop"/>
    <x v="501"/>
    <d v="2012-12-13T17:17: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2"/>
    <s v="nonfiction"/>
    <x v="502"/>
    <d v="2012-12-13T17:58: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1"/>
    <s v="rock"/>
    <x v="503"/>
    <d v="2012-12-15T10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1"/>
    <s v="indie rock"/>
    <x v="504"/>
    <d v="2012-12-15T13:52: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1"/>
    <s v="rock"/>
    <x v="505"/>
    <d v="2012-12-15T17:11:5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1"/>
    <s v="pop"/>
    <x v="506"/>
    <d v="2012-12-18T09:2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1"/>
    <s v="jazz"/>
    <x v="507"/>
    <d v="2012-12-19T10:24: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6"/>
    <s v="plays"/>
    <x v="508"/>
    <d v="2012-12-20T06:58:4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1"/>
    <s v="indie rock"/>
    <x v="509"/>
    <d v="2012-12-22T16:3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1"/>
    <s v="classical music"/>
    <x v="510"/>
    <d v="2012-12-24T18:47:3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s v="spaces"/>
    <x v="511"/>
    <d v="2012-12-26T15:04: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512"/>
    <d v="2012-12-28T14:51: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1"/>
    <s v="indie rock"/>
    <x v="513"/>
    <d v="2012-12-3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1"/>
    <s v="rock"/>
    <x v="514"/>
    <d v="2013-01-02T15:59:4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515"/>
    <d v="2013-01-02T20:31: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2"/>
    <s v="nonfiction"/>
    <x v="516"/>
    <d v="2013-01-05T12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4"/>
    <s v="video games"/>
    <x v="517"/>
    <d v="2013-01-05T19:37:1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1"/>
    <s v="electronic music"/>
    <x v="518"/>
    <d v="2013-01-07T03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1"/>
    <s v="rock"/>
    <x v="519"/>
    <d v="2013-01-09T03:48:5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4"/>
    <s v="video games"/>
    <x v="520"/>
    <d v="2013-01-11T15:00: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1"/>
    <s v="indie rock"/>
    <x v="521"/>
    <d v="2013-01-13T17:48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522"/>
    <d v="2013-01-14T16:2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1"/>
    <s v="jazz"/>
    <x v="523"/>
    <d v="2013-01-16T13:33:1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1"/>
    <s v="electronic music"/>
    <x v="524"/>
    <d v="2013-01-16T15:19: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1"/>
    <s v="rock"/>
    <x v="525"/>
    <d v="2013-01-20T12:21: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1"/>
    <s v="rock"/>
    <x v="526"/>
    <d v="2013-01-21T02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527"/>
    <d v="2013-01-24T13:38:3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1"/>
    <s v="indie rock"/>
    <x v="528"/>
    <d v="2013-01-26T00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1"/>
    <s v="rock"/>
    <x v="529"/>
    <d v="2013-01-26T17:54: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530"/>
    <d v="2013-01-28T23:44: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1"/>
    <s v="rock"/>
    <x v="531"/>
    <d v="2013-01-31T20:08: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32"/>
    <d v="2013-02-01T12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533"/>
    <d v="2013-02-01T13:25:3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1"/>
    <s v="jazz"/>
    <x v="534"/>
    <d v="2013-02-04T06:55:27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4"/>
    <s v="video games"/>
    <x v="535"/>
    <d v="2013-02-04T15:29:3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536"/>
    <d v="2013-02-07T17:40:0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1"/>
    <s v="jazz"/>
    <x v="537"/>
    <d v="2013-02-13T17:37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538"/>
    <d v="2013-02-15T09:21:4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539"/>
    <d v="2013-02-16T10:52:3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1"/>
    <s v="rock"/>
    <x v="540"/>
    <d v="2013-02-17T14:25:2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1"/>
    <s v="rock"/>
    <x v="541"/>
    <d v="2013-02-23T03:0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1"/>
    <s v="classical music"/>
    <x v="542"/>
    <d v="2013-02-23T2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1"/>
    <s v="indie rock"/>
    <x v="543"/>
    <d v="2013-02-24T04:09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2"/>
    <s v="nonfiction"/>
    <x v="544"/>
    <d v="2013-02-24T16:04: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545"/>
    <d v="2013-02-24T18:59:2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1"/>
    <s v="rock"/>
    <x v="546"/>
    <d v="2013-02-28T09:15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1"/>
    <s v="rock"/>
    <x v="547"/>
    <d v="2013-02-28T16:25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2"/>
    <s v="nonfiction"/>
    <x v="548"/>
    <d v="2013-03-01T00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1"/>
    <s v="rock"/>
    <x v="549"/>
    <d v="2013-03-01T08:58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1"/>
    <s v="classical music"/>
    <x v="550"/>
    <d v="2013-03-01T13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551"/>
    <d v="2013-03-01T14:59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1"/>
    <s v="rock"/>
    <x v="552"/>
    <d v="2013-03-02T02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553"/>
    <d v="2013-03-03T14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554"/>
    <d v="2013-03-07T22:02:0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1"/>
    <s v="rock"/>
    <x v="555"/>
    <d v="2013-03-08T10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1"/>
    <s v="electronic music"/>
    <x v="556"/>
    <d v="2013-03-09T02:28:3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3"/>
    <s v="hardware"/>
    <x v="557"/>
    <d v="2013-03-09T16:08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1"/>
    <s v="indie rock"/>
    <x v="558"/>
    <d v="2013-03-09T18:42:1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3"/>
    <s v="hardware"/>
    <x v="559"/>
    <d v="2013-03-10T13:07: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1"/>
    <s v="indie rock"/>
    <x v="560"/>
    <d v="2013-03-10T17:38:2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2"/>
    <s v="nonfiction"/>
    <x v="561"/>
    <d v="2013-03-10T19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rock"/>
    <x v="562"/>
    <d v="2013-03-10T23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1"/>
    <s v="indie rock"/>
    <x v="563"/>
    <d v="2013-03-11T13:02: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3"/>
    <s v="hardware"/>
    <x v="564"/>
    <d v="2013-03-13T15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565"/>
    <d v="2013-03-16T13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566"/>
    <d v="2013-03-19T11:42:1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567"/>
    <d v="2013-03-20T14:05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1"/>
    <s v="indie rock"/>
    <x v="568"/>
    <d v="2013-03-21T13:03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1"/>
    <s v="rock"/>
    <x v="569"/>
    <d v="2013-03-22T06:37:0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1"/>
    <s v="jazz"/>
    <x v="570"/>
    <d v="2013-03-22T17:15:4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571"/>
    <d v="2013-03-23T07:19: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3"/>
    <s v="hardware"/>
    <x v="572"/>
    <d v="2013-03-23T17:42: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3"/>
    <s v="hardware"/>
    <x v="573"/>
    <d v="2013-03-24T23:08:5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574"/>
    <d v="2013-03-25T13:35:2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4"/>
    <s v="tabletop games"/>
    <x v="575"/>
    <d v="2013-03-26T03:23:5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576"/>
    <d v="2013-03-26T18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1"/>
    <s v="pop"/>
    <x v="577"/>
    <d v="2013-03-28T00:04:3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1"/>
    <s v="indie rock"/>
    <x v="578"/>
    <d v="2013-03-29T17:54:5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4"/>
    <s v="tabletop games"/>
    <x v="579"/>
    <d v="2013-04-02T10:52:4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580"/>
    <d v="2013-04-06T01:16: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581"/>
    <d v="2013-04-07T15:52:1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582"/>
    <d v="2013-04-07T23:33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1"/>
    <s v="jazz"/>
    <x v="583"/>
    <d v="2013-04-08T14:17:3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1"/>
    <s v="rock"/>
    <x v="584"/>
    <d v="2013-04-09T01:3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585"/>
    <d v="2013-04-10T10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2"/>
    <s v="nonfiction"/>
    <x v="586"/>
    <d v="2013-04-11T20:01: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587"/>
    <d v="2013-04-14T16:03:5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1"/>
    <s v="indie rock"/>
    <x v="588"/>
    <d v="2013-04-15T17:16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1"/>
    <s v="indie rock"/>
    <x v="589"/>
    <d v="2013-04-16T1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3"/>
    <s v="hardware"/>
    <x v="590"/>
    <d v="2013-04-17T13:15:4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3"/>
    <s v="hardware"/>
    <x v="591"/>
    <d v="2013-04-19T22:38: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3"/>
    <s v="hardware"/>
    <x v="592"/>
    <d v="2013-04-22T07:59:3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1"/>
    <s v="rock"/>
    <x v="593"/>
    <d v="2013-04-22T16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594"/>
    <d v="2013-04-23T00:01:1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4"/>
    <s v="video games"/>
    <x v="595"/>
    <d v="2013-04-27T16:16:3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1"/>
    <s v="indie rock"/>
    <x v="596"/>
    <d v="2013-04-28T23:02:2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597"/>
    <d v="2013-04-30T19:01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598"/>
    <d v="2013-04-30T23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599"/>
    <d v="2013-05-01T16:42:3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2"/>
    <s v="nonfiction"/>
    <x v="600"/>
    <d v="2013-05-03T08:44:0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s v="spaces"/>
    <x v="601"/>
    <d v="2013-05-04T08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1"/>
    <s v="jazz"/>
    <x v="602"/>
    <d v="2013-05-04T09:00: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603"/>
    <d v="2013-05-05T12:00: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1"/>
    <s v="rock"/>
    <x v="604"/>
    <d v="2013-05-06T02:00:5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6"/>
    <s v="plays"/>
    <x v="605"/>
    <d v="2013-05-06T11:51: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1"/>
    <s v="rock"/>
    <x v="606"/>
    <d v="2013-05-06T14:12: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1"/>
    <s v="rock"/>
    <x v="607"/>
    <d v="2013-05-06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1"/>
    <s v="indie rock"/>
    <x v="608"/>
    <d v="2013-05-07T10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1"/>
    <s v="indie rock"/>
    <x v="609"/>
    <d v="2013-05-08T21:27: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1"/>
    <s v="indie rock"/>
    <x v="610"/>
    <d v="2013-05-09T11:33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611"/>
    <d v="2013-05-10T20:22:2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612"/>
    <d v="2013-05-14T11:47:4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613"/>
    <d v="2013-05-14T15:55:1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614"/>
    <d v="2013-05-16T22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15"/>
    <d v="2013-05-17T07:08: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2"/>
    <s v="nonfiction"/>
    <x v="616"/>
    <d v="2013-05-19T19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3"/>
    <s v="hardware"/>
    <x v="617"/>
    <d v="2013-05-22T23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3"/>
    <s v="hardware"/>
    <x v="618"/>
    <d v="2013-05-23T10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1"/>
    <s v="rock"/>
    <x v="619"/>
    <d v="2013-05-23T19:30:3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20"/>
    <d v="2013-05-24T08:54:4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2"/>
    <s v="art books"/>
    <x v="621"/>
    <d v="2013-05-25T11:18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1"/>
    <s v="rock"/>
    <x v="622"/>
    <d v="2013-05-26T18:54:3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6"/>
    <s v="spaces"/>
    <x v="623"/>
    <d v="2013-05-27T01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3"/>
    <s v="hardware"/>
    <x v="624"/>
    <d v="2013-05-27T19:0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625"/>
    <d v="2013-05-30T11:53:4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1"/>
    <s v="indie rock"/>
    <x v="626"/>
    <d v="2013-05-30T19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3"/>
    <s v="hardware"/>
    <x v="627"/>
    <d v="2013-05-31T07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628"/>
    <d v="2013-05-31T09:42:5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1"/>
    <s v="classical music"/>
    <x v="629"/>
    <d v="2013-05-31T12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630"/>
    <d v="2013-06-02T13:03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631"/>
    <d v="2013-06-02T15:19:2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1"/>
    <s v="rock"/>
    <x v="632"/>
    <d v="2013-06-04T19:00:3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633"/>
    <d v="2013-06-05T17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634"/>
    <d v="2013-06-06T08:34:5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35"/>
    <d v="2013-06-06T14:32:3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1"/>
    <s v="rock"/>
    <x v="636"/>
    <d v="2013-06-07T19:01: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2"/>
    <s v="nonfiction"/>
    <x v="637"/>
    <d v="2013-06-11T10:33:2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638"/>
    <d v="2013-06-16T15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639"/>
    <d v="2013-06-20T06:04:1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1"/>
    <s v="indie rock"/>
    <x v="640"/>
    <d v="2013-06-20T22:31:3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4"/>
    <s v="tabletop games"/>
    <x v="641"/>
    <d v="2013-06-25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2"/>
    <s v="nonfiction"/>
    <x v="642"/>
    <d v="2013-06-26T20:49: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643"/>
    <d v="2013-06-29T15:13:0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1"/>
    <s v="jazz"/>
    <x v="644"/>
    <d v="2013-06-30T14:58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1"/>
    <s v="rock"/>
    <x v="645"/>
    <d v="2013-06-30T22:59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3"/>
    <s v="hardware"/>
    <x v="646"/>
    <d v="2013-07-01T13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1"/>
    <s v="indie rock"/>
    <x v="647"/>
    <d v="2013-07-02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1"/>
    <s v="rock"/>
    <x v="648"/>
    <d v="2013-07-02T23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2"/>
    <s v="nonfiction"/>
    <x v="649"/>
    <d v="2013-07-04T19:56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4"/>
    <s v="video games"/>
    <x v="650"/>
    <d v="2013-07-07T00:28:2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1"/>
    <s v="indie rock"/>
    <x v="651"/>
    <d v="2013-07-07T08:24:4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52"/>
    <d v="2013-07-07T19:26:2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1"/>
    <s v="rock"/>
    <x v="653"/>
    <d v="2013-07-10T11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1"/>
    <s v="rock"/>
    <x v="654"/>
    <d v="2013-07-11T15:01:43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1"/>
    <s v="world music"/>
    <x v="655"/>
    <d v="2013-07-12T16:5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6"/>
    <s v="spaces"/>
    <x v="656"/>
    <d v="2013-07-13T13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3"/>
    <s v="hardware"/>
    <x v="657"/>
    <d v="2013-07-13T16:35:2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6"/>
    <s v="plays"/>
    <x v="658"/>
    <d v="2013-07-22T15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1"/>
    <s v="rock"/>
    <x v="659"/>
    <d v="2013-07-24T09:02:3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3"/>
    <s v="hardware"/>
    <x v="660"/>
    <d v="2013-07-25T11:21: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1"/>
    <s v="rock"/>
    <x v="661"/>
    <d v="2013-07-25T20:30:3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662"/>
    <d v="2013-07-26T12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1"/>
    <s v="electronic music"/>
    <x v="663"/>
    <d v="2013-07-26T20:27:1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1"/>
    <s v="rock"/>
    <x v="664"/>
    <d v="2013-07-28T12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1"/>
    <s v="classical music"/>
    <x v="665"/>
    <d v="2013-07-29T21:32:4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666"/>
    <d v="2013-07-31T03:41:5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667"/>
    <d v="2013-07-31T14:43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668"/>
    <d v="2013-07-31T18:32:5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1"/>
    <s v="indie rock"/>
    <x v="669"/>
    <d v="2013-08-01T20:49:5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4"/>
    <s v="video games"/>
    <x v="670"/>
    <d v="2013-08-04T18:06:2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1"/>
    <s v="rock"/>
    <x v="671"/>
    <d v="2013-08-07T15:49:4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672"/>
    <d v="2013-08-09T07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73"/>
    <d v="2013-08-10T08:15:2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74"/>
    <d v="2013-08-15T05:43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6"/>
    <s v="spaces"/>
    <x v="675"/>
    <d v="2013-08-16T06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6"/>
    <s v="plays"/>
    <x v="676"/>
    <d v="2013-08-18T1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3"/>
    <s v="hardware"/>
    <x v="677"/>
    <d v="2013-08-19T03:01:0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6"/>
    <s v="plays"/>
    <x v="678"/>
    <d v="2013-08-23T14:04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1"/>
    <s v="rock"/>
    <x v="679"/>
    <d v="2013-08-27T11:31:29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2"/>
    <s v="art books"/>
    <x v="680"/>
    <d v="2013-08-28T18:54:5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4"/>
    <s v="video games"/>
    <x v="681"/>
    <d v="2013-08-30T07:53:4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1"/>
    <s v="rock"/>
    <x v="682"/>
    <d v="2013-08-31T09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1"/>
    <s v="jazz"/>
    <x v="683"/>
    <d v="2013-08-31T19:32: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4"/>
    <s v="tabletop games"/>
    <x v="684"/>
    <d v="2013-09-02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1"/>
    <s v="rock"/>
    <x v="685"/>
    <d v="2013-09-05T22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3"/>
    <s v="hardware"/>
    <x v="686"/>
    <d v="2013-09-06T14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2"/>
    <s v="nonfiction"/>
    <x v="687"/>
    <d v="2013-09-07T17:25: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1"/>
    <s v="rock"/>
    <x v="688"/>
    <d v="2013-09-09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689"/>
    <d v="2013-09-10T21:34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690"/>
    <d v="2013-09-13T12:28:1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691"/>
    <d v="2013-09-13T12:56:2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4"/>
    <s v="video games"/>
    <x v="692"/>
    <d v="2013-09-14T08:07:2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1"/>
    <s v="rock"/>
    <x v="693"/>
    <d v="2013-09-15T16:1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4"/>
    <s v="video games"/>
    <x v="694"/>
    <d v="2013-09-16T15:30:0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1"/>
    <s v="pop"/>
    <x v="695"/>
    <d v="2013-09-18T09:4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696"/>
    <d v="2013-09-19T13:08:4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1"/>
    <s v="rock"/>
    <x v="697"/>
    <d v="2013-09-20T15:17: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1"/>
    <s v="classical music"/>
    <x v="698"/>
    <d v="2013-09-26T05:46:5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2"/>
    <s v="nonfiction"/>
    <x v="699"/>
    <d v="2013-09-29T05:11:0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1"/>
    <s v="classical music"/>
    <x v="700"/>
    <d v="2013-09-30T22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701"/>
    <d v="2013-10-02T08:27:5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1"/>
    <s v="classical music"/>
    <x v="702"/>
    <d v="2013-10-05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703"/>
    <d v="2013-10-05T15:51:3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1"/>
    <s v="world music"/>
    <x v="704"/>
    <d v="2013-10-06T15:21: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1"/>
    <s v="rock"/>
    <x v="705"/>
    <d v="2013-10-06T20:21:5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4"/>
    <s v="video games"/>
    <x v="706"/>
    <d v="2013-10-09T03:18:0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1"/>
    <s v="pop"/>
    <x v="707"/>
    <d v="2013-10-09T05:27:1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708"/>
    <d v="2013-10-10T12:00:5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1"/>
    <s v="indie rock"/>
    <x v="709"/>
    <d v="2013-10-10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710"/>
    <d v="2013-10-11T20:31: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1"/>
    <s v="metal"/>
    <x v="711"/>
    <d v="2013-10-13T22:59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1"/>
    <s v="rock"/>
    <x v="712"/>
    <d v="2013-10-15T19:04:5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3"/>
    <s v="hardware"/>
    <x v="713"/>
    <d v="2013-10-15T22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1"/>
    <s v="jazz"/>
    <x v="714"/>
    <d v="2013-10-16T04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715"/>
    <d v="2013-10-16T08:01:4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3"/>
    <s v="hardware"/>
    <x v="716"/>
    <d v="2013-10-16T09:33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717"/>
    <d v="2013-10-17T08:38:0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1"/>
    <s v="classical music"/>
    <x v="718"/>
    <d v="2013-10-17T22:59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4"/>
    <s v="video games"/>
    <x v="719"/>
    <d v="2013-10-19T07:13: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720"/>
    <d v="2013-10-21T22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1"/>
    <s v="world music"/>
    <x v="721"/>
    <d v="2013-10-22T16:44: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1"/>
    <s v="rock"/>
    <x v="722"/>
    <d v="2013-10-24T18:42:4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"/>
    <s v="makerspaces"/>
    <x v="723"/>
    <d v="2013-10-25T18:00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1"/>
    <s v="rock"/>
    <x v="724"/>
    <d v="2013-10-29T10:5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725"/>
    <d v="2013-10-31T19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1"/>
    <s v="rock"/>
    <x v="726"/>
    <d v="2013-11-01T10:03:4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1"/>
    <s v="rock"/>
    <x v="727"/>
    <d v="2013-11-01T1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728"/>
    <d v="2013-11-02T05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29"/>
    <d v="2013-11-02T14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6"/>
    <s v="plays"/>
    <x v="730"/>
    <d v="2013-11-02T15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731"/>
    <d v="2013-11-02T17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1"/>
    <s v="jazz"/>
    <x v="732"/>
    <d v="2013-11-03T15:09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1"/>
    <s v="electronic music"/>
    <x v="733"/>
    <d v="2013-11-03T2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734"/>
    <d v="2013-11-05T13:39: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2"/>
    <s v="art books"/>
    <x v="735"/>
    <d v="2013-11-06T21:00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1"/>
    <s v="rock"/>
    <x v="736"/>
    <d v="2013-11-07T16:58:0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4"/>
    <s v="video games"/>
    <x v="737"/>
    <d v="2013-11-08T20:18:5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1"/>
    <s v="jazz"/>
    <x v="738"/>
    <d v="2013-11-11T09:19: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1"/>
    <s v="rock"/>
    <x v="739"/>
    <d v="2013-11-13T00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1"/>
    <s v="rock"/>
    <x v="740"/>
    <d v="2013-11-13T12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4"/>
    <s v="tabletop games"/>
    <x v="741"/>
    <d v="2013-11-13T15:22:3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742"/>
    <d v="2013-11-14T00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743"/>
    <d v="2013-11-14T12:07:0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3"/>
    <s v="hardware"/>
    <x v="744"/>
    <d v="2013-11-14T23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3"/>
    <s v="hardware"/>
    <x v="745"/>
    <d v="2013-11-15T18:15:0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1"/>
    <s v="electronic music"/>
    <x v="746"/>
    <d v="2013-11-16T00:39:3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2"/>
    <s v="nonfiction"/>
    <x v="747"/>
    <d v="2013-11-20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1"/>
    <s v="indie rock"/>
    <x v="748"/>
    <d v="2013-11-21T12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1"/>
    <s v="jazz"/>
    <x v="749"/>
    <d v="2013-11-22T07:35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3"/>
    <s v="wearables"/>
    <x v="750"/>
    <d v="2013-11-22T11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1"/>
    <s v="pop"/>
    <x v="751"/>
    <d v="2013-11-24T07:49:5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4"/>
    <s v="video games"/>
    <x v="752"/>
    <d v="2013-11-26T01:30:5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4"/>
    <s v="tabletop games"/>
    <x v="753"/>
    <d v="2013-11-26T22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4"/>
    <s v="video games"/>
    <x v="754"/>
    <d v="2013-11-27T01:41: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1"/>
    <s v="jazz"/>
    <x v="755"/>
    <d v="2013-11-27T17:08: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1"/>
    <s v="jazz"/>
    <x v="756"/>
    <d v="2013-11-29T09:28:1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4"/>
    <s v="tabletop games"/>
    <x v="757"/>
    <d v="2013-11-30T23:02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758"/>
    <d v="2013-12-01T16:01:4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1"/>
    <s v="rock"/>
    <x v="759"/>
    <d v="2013-12-01T16:17:3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1"/>
    <s v="rock"/>
    <x v="760"/>
    <d v="2013-12-01T16:21:0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3"/>
    <s v="hardware"/>
    <x v="761"/>
    <d v="2013-12-02T17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1"/>
    <s v="rock"/>
    <x v="762"/>
    <d v="2013-12-06T18:22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1"/>
    <s v="rock"/>
    <x v="763"/>
    <d v="2013-12-08T23:59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4"/>
    <s v="video games"/>
    <x v="764"/>
    <d v="2013-12-09T00:59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65"/>
    <d v="2013-12-09T21:00: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766"/>
    <d v="2013-12-11T11:14:4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1"/>
    <s v="indie rock"/>
    <x v="767"/>
    <d v="2013-12-12T01:08:2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x v="768"/>
    <d v="2013-12-12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1"/>
    <s v="indie rock"/>
    <x v="769"/>
    <d v="2013-12-14T20:58:0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1"/>
    <s v="world music"/>
    <x v="770"/>
    <d v="2013-12-14T22:14:5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771"/>
    <d v="2013-12-15T23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1"/>
    <s v="pop"/>
    <x v="772"/>
    <d v="2013-12-17T07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1"/>
    <s v="jazz"/>
    <x v="773"/>
    <d v="2013-12-19T13:56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774"/>
    <d v="2013-12-20T05:04:5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1"/>
    <s v="rock"/>
    <x v="775"/>
    <d v="2013-12-20T23:44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4"/>
    <s v="video games"/>
    <x v="776"/>
    <d v="2013-12-21T15:32: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777"/>
    <d v="2013-12-22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3"/>
    <s v="space exploration"/>
    <x v="778"/>
    <d v="2013-12-23T16:54: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3"/>
    <s v="hardware"/>
    <x v="779"/>
    <d v="2013-12-25T03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3"/>
    <s v="hardware"/>
    <x v="780"/>
    <d v="2013-12-25T19:32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781"/>
    <d v="2013-12-26T18:54:5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782"/>
    <d v="2013-12-27T23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s v="spaces"/>
    <x v="783"/>
    <d v="2013-12-29T02:59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3"/>
    <s v="hardware"/>
    <x v="784"/>
    <d v="2013-12-30T01:02: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1"/>
    <s v="indie rock"/>
    <x v="785"/>
    <d v="2013-12-31T02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1"/>
    <s v="rock"/>
    <x v="786"/>
    <d v="2014-01-01T00:26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1"/>
    <s v="indie rock"/>
    <x v="787"/>
    <d v="2014-01-01T18:08:5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788"/>
    <d v="2014-01-02T03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4"/>
    <s v="video games"/>
    <x v="789"/>
    <d v="2014-01-03T23:09:0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790"/>
    <d v="2014-01-05T08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4"/>
    <s v="tabletop games"/>
    <x v="791"/>
    <d v="2014-01-05T10:38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1"/>
    <s v="rock"/>
    <x v="792"/>
    <d v="2014-01-06T07:55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1"/>
    <s v="jazz"/>
    <x v="793"/>
    <d v="2014-01-06T19:39:5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1"/>
    <s v="rock"/>
    <x v="794"/>
    <d v="2014-01-07T21:08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1"/>
    <s v="rock"/>
    <x v="795"/>
    <d v="2014-01-11T16:02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796"/>
    <d v="2014-01-11T16:36:4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3"/>
    <s v="hardware"/>
    <x v="797"/>
    <d v="2014-01-15T14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1"/>
    <s v="indie rock"/>
    <x v="798"/>
    <d v="2014-01-15T14:33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799"/>
    <d v="2014-01-15T23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1"/>
    <s v="rock"/>
    <x v="800"/>
    <d v="2014-01-19T15:00: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801"/>
    <d v="2014-01-22T16:39:5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802"/>
    <d v="2014-01-23T19:07:2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3"/>
    <d v="2014-01-25T12:09:5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4"/>
    <s v="video games"/>
    <x v="804"/>
    <d v="2014-01-28T10:10:2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1"/>
    <s v="rock"/>
    <x v="805"/>
    <d v="2014-01-29T03:13:4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1"/>
    <s v="rock"/>
    <x v="806"/>
    <d v="2014-01-31T14:01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807"/>
    <d v="2014-02-02T13:02:0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4"/>
    <s v="video games"/>
    <x v="808"/>
    <d v="2014-02-03T06:41:3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4"/>
    <s v="video games"/>
    <x v="809"/>
    <d v="2014-02-05T14:58:1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810"/>
    <d v="2014-02-05T18:04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1"/>
    <s v="rock"/>
    <x v="811"/>
    <d v="2014-02-06T12:01:2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1"/>
    <s v="electronic music"/>
    <x v="812"/>
    <d v="2014-02-06T14:00:4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1"/>
    <s v="pop"/>
    <x v="813"/>
    <d v="2014-02-06T15:31: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814"/>
    <d v="2014-02-08T04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815"/>
    <d v="2014-02-09T19:21:4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816"/>
    <d v="2014-02-10T17:21: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2"/>
    <s v="nonfiction"/>
    <x v="817"/>
    <d v="2014-02-14T15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18"/>
    <d v="2014-02-14T17:43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1"/>
    <s v="rock"/>
    <x v="819"/>
    <d v="2014-02-16T13:18: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820"/>
    <d v="2014-02-16T19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1"/>
    <s v="rock"/>
    <x v="821"/>
    <d v="2014-02-17T17:10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4"/>
    <s v="video games"/>
    <x v="822"/>
    <d v="2014-02-19T04:08:4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1"/>
    <s v="rock"/>
    <x v="823"/>
    <d v="2014-02-20T15:48:5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4"/>
    <s v="tabletop games"/>
    <x v="824"/>
    <d v="2014-02-21T13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825"/>
    <d v="2014-02-21T20:08: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4"/>
    <s v="tabletop games"/>
    <x v="826"/>
    <d v="2014-02-23T07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827"/>
    <d v="2014-02-23T08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828"/>
    <d v="2014-02-23T13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1"/>
    <s v="rock"/>
    <x v="829"/>
    <d v="2014-02-24T11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1"/>
    <s v="rock"/>
    <x v="830"/>
    <d v="2014-02-26T15:13:4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3"/>
    <s v="space exploration"/>
    <x v="831"/>
    <d v="2014-02-27T18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832"/>
    <d v="2014-02-28T09:33:1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833"/>
    <d v="2014-03-01T12:18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4"/>
    <s v="video games"/>
    <x v="834"/>
    <d v="2014-03-02T14:01: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1"/>
    <s v="indie rock"/>
    <x v="835"/>
    <d v="2014-03-04T16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836"/>
    <d v="2014-03-05T21:02:1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837"/>
    <d v="2014-03-07T14:20: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838"/>
    <d v="2014-03-07T17:59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839"/>
    <d v="2014-03-08T17:11:3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1"/>
    <s v="metal"/>
    <x v="840"/>
    <d v="2014-03-10T09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1"/>
    <s v="pop"/>
    <x v="841"/>
    <d v="2014-03-11T01:59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842"/>
    <d v="2014-03-12T22:33: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843"/>
    <d v="2014-03-13T23:40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2"/>
    <s v="art books"/>
    <x v="844"/>
    <d v="2014-03-14T11:49:1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4"/>
    <s v="video games"/>
    <x v="845"/>
    <d v="2014-03-15T13:58: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1"/>
    <s v="jazz"/>
    <x v="846"/>
    <d v="2014-03-16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1"/>
    <s v="rock"/>
    <x v="847"/>
    <d v="2014-03-16T21:35:1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848"/>
    <d v="2014-03-18T10:55: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2"/>
    <s v="nonfiction"/>
    <x v="849"/>
    <d v="2014-03-21T16:01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850"/>
    <d v="2014-03-22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1"/>
    <s v="rock"/>
    <x v="851"/>
    <d v="2014-03-23T20:22:5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4"/>
    <s v="video games"/>
    <x v="852"/>
    <d v="2014-03-23T21:15: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1"/>
    <s v="rock"/>
    <x v="853"/>
    <d v="2014-03-26T14:10:3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4"/>
    <s v="tabletop games"/>
    <x v="854"/>
    <d v="2014-03-26T18:24: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1"/>
    <s v="rock"/>
    <x v="855"/>
    <d v="2014-03-28T2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1"/>
    <s v="indie rock"/>
    <x v="856"/>
    <d v="2014-04-02T13:36:4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857"/>
    <d v="2014-04-04T17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4"/>
    <s v="video games"/>
    <x v="85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4"/>
    <s v="video games"/>
    <x v="859"/>
    <d v="2014-04-06T14:01:0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860"/>
    <d v="2014-04-07T12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1"/>
    <s v="electronic music"/>
    <x v="861"/>
    <d v="2014-04-10T01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1"/>
    <s v="rock"/>
    <x v="862"/>
    <d v="2014-04-11T09:15:4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863"/>
    <d v="2014-04-12T21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4"/>
    <s v="video games"/>
    <x v="864"/>
    <d v="2014-04-13T13:18: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1"/>
    <s v="electronic music"/>
    <x v="865"/>
    <d v="2014-04-14T18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1"/>
    <s v="indie rock"/>
    <x v="866"/>
    <d v="2014-04-18T18:00:0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4"/>
    <s v="video games"/>
    <x v="867"/>
    <d v="2014-04-19T07:34:08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868"/>
    <d v="2014-04-19T11:19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1"/>
    <s v="rock"/>
    <x v="869"/>
    <d v="2014-04-19T16:04:3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3"/>
    <s v="hardware"/>
    <x v="870"/>
    <d v="2014-04-19T21:36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871"/>
    <d v="2014-04-20T11:01:5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1"/>
    <s v="world music"/>
    <x v="872"/>
    <d v="2014-04-20T2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3"/>
    <s v="hardware"/>
    <x v="873"/>
    <d v="2014-04-20T22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3"/>
    <s v="hardware"/>
    <x v="874"/>
    <d v="2014-04-23T10:59:3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4"/>
    <s v="video games"/>
    <x v="875"/>
    <d v="2014-04-24T14:11:0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876"/>
    <d v="2014-04-25T13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4"/>
    <s v="tabletop games"/>
    <x v="877"/>
    <d v="2014-04-25T16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3"/>
    <s v="hardware"/>
    <x v="878"/>
    <d v="2014-04-25T20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3"/>
    <s v="space exploration"/>
    <x v="879"/>
    <d v="2014-04-29T12:06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"/>
    <s v="space exploration"/>
    <x v="880"/>
    <d v="2014-04-30T00:00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881"/>
    <d v="2014-04-30T11:51: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3"/>
    <s v="hardware"/>
    <x v="882"/>
    <d v="2014-05-01T09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3"/>
    <s v="hardware"/>
    <x v="883"/>
    <d v="2014-05-01T10:55: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1"/>
    <s v="rock"/>
    <x v="884"/>
    <d v="2014-05-01T18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3"/>
    <s v="hardware"/>
    <x v="885"/>
    <d v="2014-05-02T07:30:1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7"/>
    <s v="food trucks"/>
    <x v="886"/>
    <d v="2014-05-02T17:52:5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1"/>
    <s v="jazz"/>
    <x v="887"/>
    <d v="2014-05-04T01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1"/>
    <s v="indie rock"/>
    <x v="888"/>
    <d v="2014-05-04T01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4"/>
    <s v="mobile games"/>
    <x v="889"/>
    <d v="2014-05-04T12:11:4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6"/>
    <s v="plays"/>
    <x v="890"/>
    <d v="2014-05-05T01:38:3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musical"/>
    <x v="891"/>
    <d v="2014-05-05T07:36: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3"/>
    <s v="hardware"/>
    <x v="892"/>
    <d v="2014-05-05T16:18:3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1"/>
    <s v="indie rock"/>
    <x v="893"/>
    <d v="2014-05-06T19:06:2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x v="894"/>
    <d v="2014-05-08T16:23:3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895"/>
    <d v="2014-05-09T01:53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3"/>
    <s v="hardware"/>
    <x v="896"/>
    <d v="2014-05-09T15:45:1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897"/>
    <d v="2014-05-09T16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1"/>
    <s v="rock"/>
    <x v="898"/>
    <d v="2014-05-09T17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899"/>
    <d v="2014-05-09T22:59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4"/>
    <s v="video games"/>
    <x v="900"/>
    <d v="2014-05-10T22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x v="901"/>
    <d v="2014-05-11T06:50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6"/>
    <s v="plays"/>
    <x v="902"/>
    <d v="2014-05-11T22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1"/>
    <s v="jazz"/>
    <x v="903"/>
    <d v="2014-05-11T23:03:2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6"/>
    <s v="plays"/>
    <x v="904"/>
    <d v="2014-05-12T23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3"/>
    <s v="hardware"/>
    <x v="905"/>
    <d v="2014-05-13T13:43:5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906"/>
    <d v="2014-05-14T13:11: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3"/>
    <s v="hardware"/>
    <x v="907"/>
    <d v="2014-05-14T18:04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3"/>
    <s v="hardware"/>
    <x v="908"/>
    <d v="2014-05-15T01:58:5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1"/>
    <s v="classical music"/>
    <x v="909"/>
    <d v="2014-05-15T12:53:0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x v="910"/>
    <d v="2014-05-16T17:11: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911"/>
    <d v="2014-05-16T22:3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x v="912"/>
    <d v="2014-05-16T23:32:4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6"/>
    <s v="plays"/>
    <x v="913"/>
    <d v="2014-05-18T09:39:3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914"/>
    <d v="2014-05-18T21:49:1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musical"/>
    <x v="915"/>
    <d v="2014-05-19T00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x v="916"/>
    <d v="2014-05-19T06:26:2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6"/>
    <s v="plays"/>
    <x v="917"/>
    <d v="2014-05-19T16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1"/>
    <s v="rock"/>
    <x v="918"/>
    <d v="2014-05-19T23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x v="919"/>
    <d v="2014-05-20T01:59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920"/>
    <d v="2014-05-22T17:07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3"/>
    <s v="gadgets"/>
    <x v="921"/>
    <d v="2014-05-23T09:05: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1"/>
    <s v="pop"/>
    <x v="922"/>
    <d v="2014-05-23T11:25:5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6"/>
    <s v="plays"/>
    <x v="923"/>
    <d v="2014-05-23T15:01:4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6"/>
    <s v="plays"/>
    <x v="924"/>
    <d v="2014-05-24T16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6"/>
    <s v="musical"/>
    <x v="925"/>
    <d v="2014-05-25T08:32: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926"/>
    <d v="2014-05-25T17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6"/>
    <s v="spaces"/>
    <x v="927"/>
    <d v="2014-05-26T22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1"/>
    <s v="indie rock"/>
    <x v="928"/>
    <d v="2014-05-27T23:59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929"/>
    <d v="2014-05-29T12:5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930"/>
    <d v="2014-05-30T09:10:3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5"/>
    <s v="places"/>
    <x v="931"/>
    <d v="2014-05-30T10:35:0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6"/>
    <s v="spaces"/>
    <x v="932"/>
    <d v="2014-05-30T11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933"/>
    <d v="2014-05-30T17:09:1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934"/>
    <d v="2014-05-31T14:40:5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7"/>
    <s v="food trucks"/>
    <x v="935"/>
    <d v="2014-05-31T18:3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x v="936"/>
    <d v="2014-05-31T20:44:2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6"/>
    <s v="plays"/>
    <x v="937"/>
    <d v="2014-05-31T22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x v="938"/>
    <d v="2014-05-31T22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plays"/>
    <x v="939"/>
    <d v="2014-05-31T22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940"/>
    <d v="2014-05-31T23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941"/>
    <d v="2014-06-01T17:37:1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942"/>
    <d v="2014-06-02T22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x v="943"/>
    <d v="2014-06-03T01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6"/>
    <s v="plays"/>
    <x v="944"/>
    <d v="2014-06-03T23:59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945"/>
    <d v="2014-06-05T14:49:5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x v="946"/>
    <d v="2014-06-05T17:31:4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1"/>
    <s v="world music"/>
    <x v="947"/>
    <d v="2014-06-06T08:11:4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948"/>
    <d v="2014-06-06T18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1"/>
    <s v="rock"/>
    <x v="949"/>
    <d v="2014-06-08T22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1"/>
    <s v="rock"/>
    <x v="950"/>
    <d v="2014-06-09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6"/>
    <s v="plays"/>
    <x v="951"/>
    <d v="2014-06-09T12:26:5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6"/>
    <s v="plays"/>
    <x v="952"/>
    <d v="2014-06-09T14:20:1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953"/>
    <d v="2014-06-10T03:33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954"/>
    <d v="2014-06-10T23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4"/>
    <s v="video games"/>
    <x v="955"/>
    <d v="2014-06-11T04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956"/>
    <d v="2014-06-11T08:44: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6"/>
    <s v="musical"/>
    <x v="957"/>
    <d v="2014-06-11T14:33: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musical"/>
    <x v="958"/>
    <d v="2014-06-12T12:28:1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4"/>
    <s v="mobile games"/>
    <x v="959"/>
    <d v="2014-06-12T14:08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960"/>
    <d v="2014-06-12T19:12:3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3"/>
    <s v="space exploration"/>
    <x v="961"/>
    <d v="2014-06-12T23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1"/>
    <s v="rock"/>
    <x v="962"/>
    <d v="2014-06-13T01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6"/>
    <s v="plays"/>
    <x v="963"/>
    <d v="2014-06-13T17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964"/>
    <d v="2014-06-13T20:44: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1"/>
    <s v="rock"/>
    <x v="965"/>
    <d v="2014-06-14T09:23:5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6"/>
    <s v="musical"/>
    <x v="966"/>
    <d v="2014-06-15T10:16:0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6"/>
    <s v="plays"/>
    <x v="967"/>
    <d v="2014-06-15T11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6"/>
    <s v="plays"/>
    <x v="968"/>
    <d v="2014-06-15T11:00:0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969"/>
    <d v="2014-06-15T12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6"/>
    <s v="plays"/>
    <x v="970"/>
    <d v="2014-06-15T13:05: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s v="spaces"/>
    <x v="971"/>
    <d v="2014-06-15T23:25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972"/>
    <d v="2014-06-16T00:30:0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973"/>
    <d v="2014-06-16T01:50:0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6"/>
    <s v="plays"/>
    <x v="974"/>
    <d v="2014-06-16T01:59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975"/>
    <d v="2014-06-16T12:06:34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976"/>
    <d v="2014-06-16T15:1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977"/>
    <d v="2014-06-16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6"/>
    <s v="plays"/>
    <x v="978"/>
    <d v="2014-06-16T22:00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x v="979"/>
    <d v="2014-06-16T23:36:1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1"/>
    <s v="rock"/>
    <x v="980"/>
    <d v="2014-06-17T12:41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981"/>
    <d v="2014-06-17T16:17:2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5"/>
    <s v="places"/>
    <x v="982"/>
    <d v="2014-06-18T15:1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983"/>
    <d v="2014-06-18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x v="984"/>
    <d v="2014-06-19T10:33:5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6"/>
    <s v="plays"/>
    <x v="985"/>
    <d v="2014-06-20T04:54:0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986"/>
    <d v="2014-06-20T1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6"/>
    <s v="spaces"/>
    <x v="987"/>
    <d v="2014-06-20T17:01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6"/>
    <s v="plays"/>
    <x v="988"/>
    <d v="2014-06-20T18:0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x v="989"/>
    <d v="2014-06-20T20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990"/>
    <d v="2014-06-20T22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1"/>
    <s v="indie rock"/>
    <x v="991"/>
    <d v="2014-06-20T23:5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992"/>
    <d v="2014-06-21T06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6"/>
    <s v="plays"/>
    <x v="993"/>
    <d v="2014-06-21T11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994"/>
    <d v="2014-06-21T12:12:5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995"/>
    <d v="2014-06-21T15:31: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996"/>
    <d v="2014-06-22T10:48:5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x v="997"/>
    <d v="2014-06-22T16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3"/>
    <s v="wearables"/>
    <x v="998"/>
    <d v="2014-06-23T02:04:1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x v="999"/>
    <d v="2014-06-23T11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1"/>
    <s v="rock"/>
    <x v="1000"/>
    <d v="2014-06-23T11:01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6"/>
    <s v="plays"/>
    <x v="1001"/>
    <d v="2014-06-23T13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x v="1002"/>
    <d v="2014-06-24T13:57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03"/>
    <d v="2014-06-24T20:37:5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1"/>
    <s v="rock"/>
    <x v="1004"/>
    <d v="2014-06-24T21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005"/>
    <d v="2014-06-25T05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6"/>
    <s v="plays"/>
    <x v="1006"/>
    <d v="2014-06-25T11:59:0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x v="1007"/>
    <d v="2014-06-25T16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008"/>
    <d v="2014-06-26T10:22: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x v="1009"/>
    <d v="2014-06-26T18:02:0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010"/>
    <d v="2014-06-26T21:52:5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011"/>
    <d v="2014-06-27T00:14: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1012"/>
    <d v="2014-06-27T09:44:4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x v="1013"/>
    <d v="2014-06-27T11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7"/>
    <s v="food trucks"/>
    <x v="1014"/>
    <d v="2014-06-27T16:33:2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1"/>
    <s v="faith"/>
    <x v="1015"/>
    <d v="2014-06-27T17:04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1016"/>
    <d v="2014-06-28T09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1017"/>
    <d v="2014-06-28T09:09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7"/>
    <s v="food trucks"/>
    <x v="1018"/>
    <d v="2014-06-28T14:21:5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x v="1019"/>
    <d v="2014-06-29T01:13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020"/>
    <d v="2014-06-29T16:31: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x v="1021"/>
    <d v="2014-06-30T12:2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022"/>
    <d v="2014-06-30T23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x v="1023"/>
    <d v="2014-07-01T0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024"/>
    <d v="2014-07-01T14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x v="1025"/>
    <d v="2014-07-01T17:3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lays"/>
    <x v="1026"/>
    <d v="2014-07-01T18:50:3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1027"/>
    <d v="2014-07-01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6"/>
    <s v="plays"/>
    <x v="1028"/>
    <d v="2014-07-01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6"/>
    <s v="plays"/>
    <x v="1029"/>
    <d v="2014-07-02T09:54: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6"/>
    <s v="plays"/>
    <x v="1030"/>
    <d v="2014-07-02T10:29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1031"/>
    <d v="2014-07-02T11:29:5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3"/>
    <s v="makerspaces"/>
    <x v="1032"/>
    <d v="2014-07-02T19:42:2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1033"/>
    <d v="2014-07-02T22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6"/>
    <s v="plays"/>
    <x v="1034"/>
    <d v="2014-07-02T22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6"/>
    <s v="musical"/>
    <x v="1035"/>
    <d v="2014-07-02T23:00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6"/>
    <s v="musical"/>
    <x v="1036"/>
    <d v="2014-07-02T23:07:5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6"/>
    <s v="plays"/>
    <x v="1037"/>
    <d v="2014-07-03T11:03:0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038"/>
    <d v="2014-07-03T12:02:4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6"/>
    <s v="plays"/>
    <x v="1039"/>
    <d v="2014-07-03T22:24:4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6"/>
    <s v="plays"/>
    <x v="1040"/>
    <d v="2014-07-04T06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6"/>
    <s v="plays"/>
    <x v="1041"/>
    <d v="2014-07-04T20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042"/>
    <d v="2014-07-04T22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1043"/>
    <d v="2014-07-05T07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x v="1044"/>
    <d v="2014-07-05T09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7"/>
    <s v="food trucks"/>
    <x v="1045"/>
    <d v="2014-07-05T18:07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food trucks"/>
    <x v="1046"/>
    <d v="2014-07-06T00:08:5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6"/>
    <s v="plays"/>
    <x v="1047"/>
    <d v="2014-07-06T05:08:0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048"/>
    <d v="2014-07-06T11:36:3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5"/>
    <s v="photobooks"/>
    <x v="1049"/>
    <d v="2014-07-06T12:13:5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6"/>
    <s v="plays"/>
    <x v="1050"/>
    <d v="2014-07-06T13:31:0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6"/>
    <s v="plays"/>
    <x v="1051"/>
    <d v="2014-07-06T2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6"/>
    <s v="plays"/>
    <x v="1052"/>
    <d v="2014-07-08T17:34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2"/>
    <s v="nonfiction"/>
    <x v="1053"/>
    <d v="2014-07-09T02:55:3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2"/>
    <s v="art books"/>
    <x v="1054"/>
    <d v="2014-07-09T07:34:5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6"/>
    <s v="plays"/>
    <x v="1055"/>
    <d v="2014-07-09T08:39: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5"/>
    <s v="people"/>
    <x v="1056"/>
    <d v="2014-07-09T12:24: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6"/>
    <s v="plays"/>
    <x v="1057"/>
    <d v="2014-07-10T04:07:4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3"/>
    <s v="hardware"/>
    <x v="1058"/>
    <d v="2014-07-10T05:09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3"/>
    <s v="hardware"/>
    <x v="1059"/>
    <d v="2014-07-10T09:31:0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6"/>
    <s v="plays"/>
    <x v="1060"/>
    <d v="2014-07-10T13:35:4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5"/>
    <s v="people"/>
    <x v="1061"/>
    <d v="2014-07-10T14:40:1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7"/>
    <s v="food trucks"/>
    <x v="1062"/>
    <d v="2014-07-10T16:29: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1"/>
    <s v="rock"/>
    <x v="1063"/>
    <d v="2014-07-10T18:01:4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3"/>
    <s v="wearables"/>
    <x v="1064"/>
    <d v="2014-07-11T11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6"/>
    <s v="plays"/>
    <x v="1065"/>
    <d v="2014-07-11T11:15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1"/>
    <s v="pop"/>
    <x v="1066"/>
    <d v="2014-07-12T13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1067"/>
    <d v="2014-07-12T19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068"/>
    <d v="2014-07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6"/>
    <s v="musical"/>
    <x v="1069"/>
    <d v="2014-07-13T05:58:3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070"/>
    <d v="2014-07-13T08:59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1071"/>
    <d v="2014-07-13T11:37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1"/>
    <s v="jazz"/>
    <x v="1072"/>
    <d v="2014-07-13T21:30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073"/>
    <d v="2014-07-14T10:37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2"/>
    <s v="nonfiction"/>
    <x v="1074"/>
    <d v="2014-07-14T14:32: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6"/>
    <s v="musical"/>
    <x v="1075"/>
    <d v="2014-07-15T00:00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5"/>
    <s v="places"/>
    <x v="1076"/>
    <d v="2014-07-15T00:11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x v="1077"/>
    <d v="2014-07-15T17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78"/>
    <d v="2014-07-15T21:33:4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079"/>
    <d v="2014-07-15T22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6"/>
    <s v="plays"/>
    <x v="1080"/>
    <d v="2014-07-16T06:49:3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6"/>
    <s v="plays"/>
    <x v="1081"/>
    <d v="2014-07-16T09:3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5"/>
    <s v="photobooks"/>
    <x v="1082"/>
    <d v="2014-07-16T10:17:4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6"/>
    <s v="plays"/>
    <x v="1083"/>
    <d v="2014-07-16T18:27:2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084"/>
    <d v="2014-07-17T09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x v="1085"/>
    <d v="2014-07-17T11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1086"/>
    <d v="2014-07-17T11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1087"/>
    <d v="2014-07-17T23:45: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6"/>
    <s v="spaces"/>
    <x v="1088"/>
    <d v="2014-07-18T08:09: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6"/>
    <s v="plays"/>
    <x v="1089"/>
    <d v="2014-07-18T11:04: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1"/>
    <s v="rock"/>
    <x v="1090"/>
    <d v="2014-07-18T15:31: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6"/>
    <s v="plays"/>
    <x v="1091"/>
    <d v="2014-07-18T18:48:2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4"/>
    <s v="tabletop games"/>
    <x v="1092"/>
    <d v="2014-07-18T22:00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7"/>
    <s v="restaurants"/>
    <x v="1093"/>
    <d v="2014-07-18T22:4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6"/>
    <s v="plays"/>
    <x v="1094"/>
    <d v="2014-07-19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1095"/>
    <d v="2014-07-19T04:14:3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x v="1096"/>
    <d v="2014-07-19T04:21: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6"/>
    <s v="plays"/>
    <x v="1097"/>
    <d v="2014-07-19T15:38:5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x v="1098"/>
    <d v="2014-07-20T13:51:2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099"/>
    <d v="2014-07-20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x v="1100"/>
    <d v="2014-07-21T07:52:0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1101"/>
    <d v="2014-07-22T11:09: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6"/>
    <s v="plays"/>
    <x v="1102"/>
    <d v="2014-07-22T22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6"/>
    <s v="plays"/>
    <x v="1103"/>
    <d v="2014-07-23T06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3"/>
    <s v="hardware"/>
    <x v="1104"/>
    <d v="2014-07-23T10:25:5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3"/>
    <s v="wearables"/>
    <x v="1105"/>
    <d v="2014-07-23T10:54:4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106"/>
    <d v="2014-07-23T15:40:2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3"/>
    <s v="hardware"/>
    <x v="1107"/>
    <d v="2014-07-23T16:08:0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x v="1108"/>
    <d v="2014-07-23T21:59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6"/>
    <s v="plays"/>
    <x v="1109"/>
    <d v="2014-07-24T02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1"/>
    <s v="rock"/>
    <x v="1110"/>
    <d v="2014-07-24T13:23:1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1111"/>
    <d v="2014-07-24T13:51:4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3"/>
    <s v="wearables"/>
    <x v="1112"/>
    <d v="2014-07-24T22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3"/>
    <s v="wearables"/>
    <x v="1113"/>
    <d v="2014-07-25T17:15:0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6"/>
    <s v="musical"/>
    <x v="1114"/>
    <d v="2014-07-25T2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6"/>
    <s v="plays"/>
    <x v="1115"/>
    <d v="2014-07-26T02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1116"/>
    <d v="2014-07-27T09:17:2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3"/>
    <s v="wearables"/>
    <x v="1117"/>
    <d v="2014-07-27T10:27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6"/>
    <s v="plays"/>
    <x v="1118"/>
    <d v="2014-07-27T18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1"/>
    <s v="rock"/>
    <x v="1119"/>
    <d v="2014-07-27T2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6"/>
    <s v="plays"/>
    <x v="1120"/>
    <d v="2014-07-28T09:31:17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2"/>
    <s v="translations"/>
    <x v="1121"/>
    <d v="2014-07-28T11:52:4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3"/>
    <s v="makerspaces"/>
    <x v="1122"/>
    <d v="2014-07-28T19:29:4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x v="1123"/>
    <d v="2014-07-28T22:14:5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x v="1124"/>
    <d v="2014-07-29T20:19:3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6"/>
    <s v="plays"/>
    <x v="1125"/>
    <d v="2014-07-30T06:18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5"/>
    <s v="photobooks"/>
    <x v="1126"/>
    <d v="2014-07-30T13:03: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x v="1127"/>
    <d v="2014-07-30T13:38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x v="1128"/>
    <d v="2014-07-30T15:53:5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s v="plays"/>
    <x v="1129"/>
    <d v="2014-07-30T17:41: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6"/>
    <s v="musical"/>
    <x v="1130"/>
    <d v="2014-07-30T18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x v="1131"/>
    <d v="2014-07-30T18:00:0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132"/>
    <d v="2014-07-30T20:26:3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4"/>
    <s v="mobile games"/>
    <x v="1133"/>
    <d v="2014-07-31T04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6"/>
    <s v="plays"/>
    <x v="1134"/>
    <d v="2014-07-31T11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1135"/>
    <d v="2014-07-31T19:58:1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musical"/>
    <x v="1136"/>
    <d v="2014-07-31T2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5"/>
    <s v="people"/>
    <x v="1137"/>
    <d v="2014-07-31T21:50:3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6"/>
    <s v="plays"/>
    <x v="1138"/>
    <d v="2014-08-01T01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x v="1139"/>
    <d v="2014-08-01T02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6"/>
    <s v="plays"/>
    <x v="1140"/>
    <d v="2014-08-01T05:01:5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1141"/>
    <d v="2014-08-01T08:43:2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x v="1142"/>
    <d v="2014-08-01T12:12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6"/>
    <s v="plays"/>
    <x v="1143"/>
    <d v="2014-08-01T23:13:0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x v="1144"/>
    <d v="2014-08-02T09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4"/>
    <s v="video games"/>
    <x v="1145"/>
    <d v="2014-08-02T10:49:4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146"/>
    <d v="2014-08-02T21:59: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1147"/>
    <d v="2014-08-03T06:39:3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5"/>
    <s v="photobooks"/>
    <x v="1148"/>
    <d v="2014-08-03T10:48: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1"/>
    <s v="rock"/>
    <x v="1149"/>
    <d v="2014-08-03T12:0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7"/>
    <s v="food trucks"/>
    <x v="1150"/>
    <d v="2014-08-03T13:05:4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6"/>
    <s v="plays"/>
    <x v="1151"/>
    <d v="2014-08-03T18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6"/>
    <s v="plays"/>
    <x v="1152"/>
    <d v="2014-08-04T10:59:3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x v="1153"/>
    <d v="2014-08-04T11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1154"/>
    <d v="2014-08-04T14:41:3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1155"/>
    <d v="2014-08-05T02:43:2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x v="1156"/>
    <d v="2014-08-05T09:52: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s v="plays"/>
    <x v="1157"/>
    <d v="2014-08-06T16:3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1158"/>
    <d v="2014-08-07T0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1159"/>
    <d v="2014-08-07T07:21:4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4"/>
    <s v="mobile games"/>
    <x v="1160"/>
    <d v="2014-08-07T10:35:1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7"/>
    <s v="food trucks"/>
    <x v="1161"/>
    <d v="2014-08-07T10:56:4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7"/>
    <s v="food trucks"/>
    <x v="1162"/>
    <d v="2014-08-07T18:13:4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1163"/>
    <d v="2014-08-07T19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s v="plays"/>
    <x v="1164"/>
    <d v="2014-08-08T08:54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1"/>
    <s v="indie rock"/>
    <x v="1165"/>
    <d v="2014-08-08T13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6"/>
    <s v="plays"/>
    <x v="1166"/>
    <d v="2014-08-08T13:53:2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6"/>
    <s v="plays"/>
    <x v="1167"/>
    <d v="2014-08-08T14:05:5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5"/>
    <s v="photobooks"/>
    <x v="1168"/>
    <d v="2014-08-08T16:20:1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1169"/>
    <d v="2014-08-08T16:31:0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1170"/>
    <d v="2014-08-08T16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x v="1171"/>
    <d v="2014-08-08T17:27:2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6"/>
    <s v="plays"/>
    <x v="1172"/>
    <d v="2014-08-08T17:28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3"/>
    <s v="gadgets"/>
    <x v="1173"/>
    <d v="2014-08-08T19:48:5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s v="spaces"/>
    <x v="1174"/>
    <d v="2014-08-08T21:00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x v="1175"/>
    <d v="2014-08-08T22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x v="1176"/>
    <d v="2014-08-09T00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x v="1177"/>
    <d v="2014-08-09T01:25:0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8"/>
    <d v="2014-08-09T09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79"/>
    <d v="2014-08-09T12:22:0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7"/>
    <s v="food trucks"/>
    <x v="1180"/>
    <d v="2014-08-09T16:57:0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3"/>
    <s v="wearables"/>
    <x v="1181"/>
    <d v="2014-08-09T17:43:4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6"/>
    <s v="plays"/>
    <x v="1182"/>
    <d v="2014-08-10T10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x v="1183"/>
    <d v="2014-08-10T11:45: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x v="1184"/>
    <d v="2014-08-10T12:20:4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2"/>
    <s v="nonfiction"/>
    <x v="1185"/>
    <d v="2014-08-10T15:19: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1186"/>
    <d v="2014-08-10T16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187"/>
    <d v="2014-08-10T17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2"/>
    <s v="translations"/>
    <x v="1188"/>
    <d v="2014-08-10T2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1189"/>
    <d v="2014-08-1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1190"/>
    <d v="2014-08-11T07:03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3"/>
    <s v="wearables"/>
    <x v="1191"/>
    <d v="2014-08-11T15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x v="1192"/>
    <d v="2014-08-11T20:53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3"/>
    <s v="wearables"/>
    <x v="1193"/>
    <d v="2014-08-11T21:47: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1194"/>
    <d v="2014-08-12T07:52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x v="1195"/>
    <d v="2014-08-12T10:51:5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x v="1196"/>
    <d v="2014-08-12T13:36:0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3"/>
    <s v="gadgets"/>
    <x v="1197"/>
    <d v="2014-08-12T13:57:3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x v="1198"/>
    <d v="2014-08-12T17:50:1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7"/>
    <s v="food trucks"/>
    <x v="1199"/>
    <d v="2014-08-12T22:19:2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6"/>
    <s v="plays"/>
    <x v="1200"/>
    <d v="2014-08-12T23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201"/>
    <d v="2014-08-13T13:49:0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6"/>
    <s v="plays"/>
    <x v="1202"/>
    <d v="2014-08-13T17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1203"/>
    <d v="2014-08-13T18:31:5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3"/>
    <s v="hardware"/>
    <x v="1204"/>
    <d v="2014-08-14T07:58: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3"/>
    <s v="web"/>
    <x v="1205"/>
    <d v="2014-08-14T10:20:2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1"/>
    <s v="pop"/>
    <x v="1206"/>
    <d v="2014-08-14T13:11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food trucks"/>
    <x v="1207"/>
    <d v="2014-08-14T13:20:0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208"/>
    <d v="2014-08-14T17:50:3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4"/>
    <s v="video games"/>
    <x v="1209"/>
    <d v="2014-08-14T18:27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6"/>
    <s v="plays"/>
    <x v="1210"/>
    <d v="2014-08-14T2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1211"/>
    <d v="2014-08-15T07:39:1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212"/>
    <d v="2014-08-15T09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1213"/>
    <d v="2014-08-15T10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3"/>
    <s v="wearables"/>
    <x v="1214"/>
    <d v="2014-08-15T15:20:3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4"/>
    <s v="video games"/>
    <x v="1215"/>
    <d v="2014-08-15T21:04:2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4"/>
    <s v="tabletop games"/>
    <x v="1216"/>
    <d v="2014-08-16T03:17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6"/>
    <s v="plays"/>
    <x v="1217"/>
    <d v="2014-08-16T11:00:57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218"/>
    <d v="2014-08-16T13:25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food trucks"/>
    <x v="1219"/>
    <d v="2014-08-16T16:44:1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220"/>
    <d v="2014-08-16T18:42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6"/>
    <s v="plays"/>
    <x v="1221"/>
    <d v="2014-08-17T00:11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1222"/>
    <d v="2014-08-17T07:22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223"/>
    <d v="2014-08-17T10:35:2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3"/>
    <s v="wearables"/>
    <x v="1224"/>
    <d v="2014-08-17T14:58:1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1225"/>
    <d v="2014-08-17T19:08: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6"/>
    <s v="plays"/>
    <x v="1226"/>
    <d v="2014-08-18T12:32: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6"/>
    <s v="plays"/>
    <x v="1227"/>
    <d v="2014-08-19T11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1228"/>
    <d v="2014-08-19T19:44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7"/>
    <s v="restaurants"/>
    <x v="1229"/>
    <d v="2014-08-20T04:21:1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30"/>
    <d v="2014-08-20T11:22: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6"/>
    <s v="spaces"/>
    <x v="1231"/>
    <d v="2014-08-20T15:24:0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1"/>
    <s v="indie rock"/>
    <x v="1232"/>
    <d v="2014-08-20T19:45: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x v="1233"/>
    <d v="2014-08-20T23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1234"/>
    <d v="2014-08-21T02:01:5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6"/>
    <s v="plays"/>
    <x v="1235"/>
    <d v="2014-08-21T11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x v="1236"/>
    <d v="2014-08-21T13:35:1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5"/>
    <s v="photobooks"/>
    <x v="1237"/>
    <d v="2014-08-21T16:50:2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1238"/>
    <d v="2014-08-21T18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6"/>
    <s v="spaces"/>
    <x v="1239"/>
    <d v="2014-08-21T22:44: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1240"/>
    <d v="2014-08-23T09:12:2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241"/>
    <d v="2014-08-23T12:37:2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3"/>
    <s v="hardware"/>
    <x v="1242"/>
    <d v="2014-08-23T13:31:2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x v="1243"/>
    <d v="2014-08-23T15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244"/>
    <d v="2014-08-23T17:08:3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245"/>
    <d v="2014-08-24T02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4"/>
    <s v="video games"/>
    <x v="1246"/>
    <d v="2014-08-24T15:48:1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1"/>
    <s v="faith"/>
    <x v="1247"/>
    <d v="2014-08-24T18:14:0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6"/>
    <s v="plays"/>
    <x v="1248"/>
    <d v="2014-08-24T23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6"/>
    <s v="plays"/>
    <x v="1249"/>
    <d v="2014-08-24T2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3"/>
    <s v="web"/>
    <x v="1250"/>
    <d v="2014-08-25T12:12:18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5"/>
    <s v="photobooks"/>
    <x v="1251"/>
    <d v="2014-08-25T15:38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6"/>
    <s v="plays"/>
    <x v="1252"/>
    <d v="2014-08-25T15:45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x v="1253"/>
    <d v="2014-08-25T16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254"/>
    <d v="2014-08-25T18:28:2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x v="1255"/>
    <d v="2014-08-26T11:28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1256"/>
    <d v="2014-08-26T12:09:4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1257"/>
    <d v="2014-08-26T17:00:4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5"/>
    <s v="people"/>
    <x v="1258"/>
    <d v="2014-08-26T17:20:1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259"/>
    <d v="2014-08-26T19:20:2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3"/>
    <s v="hardware"/>
    <x v="1260"/>
    <d v="2014-08-26T19:31:2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1261"/>
    <d v="2014-08-27T19:50:5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1262"/>
    <d v="2014-08-27T2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x v="1263"/>
    <d v="2014-08-27T22:00: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6"/>
    <s v="plays"/>
    <x v="1264"/>
    <d v="2014-08-28T17:53:3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1"/>
    <s v="indie rock"/>
    <x v="1265"/>
    <d v="2014-08-28T20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266"/>
    <d v="2014-08-29T13:40:1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267"/>
    <d v="2014-08-29T13:45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x v="1268"/>
    <d v="2014-08-29T15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6"/>
    <s v="plays"/>
    <x v="1269"/>
    <d v="2014-08-29T23:48:1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x v="1270"/>
    <d v="2014-08-30T00:3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1"/>
    <s v="jazz"/>
    <x v="1271"/>
    <d v="2014-08-30T10:3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6"/>
    <s v="plays"/>
    <x v="1272"/>
    <d v="2014-08-31T08:08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6"/>
    <s v="plays"/>
    <x v="1273"/>
    <d v="2014-08-31T10:47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5"/>
    <s v="photobooks"/>
    <x v="1274"/>
    <d v="2014-08-31T10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1"/>
    <s v="rock"/>
    <x v="1275"/>
    <d v="2014-08-31T12:31:3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x v="1276"/>
    <d v="2014-08-31T13:24:3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1"/>
    <s v="faith"/>
    <x v="1277"/>
    <d v="2014-08-31T14:39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x v="1278"/>
    <d v="2014-08-31T14:51:4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x v="1279"/>
    <d v="2014-08-31T15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280"/>
    <d v="2014-08-31T22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x v="1281"/>
    <d v="2014-09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1"/>
    <s v="faith"/>
    <x v="1282"/>
    <d v="2014-09-01T10:30: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6"/>
    <s v="plays"/>
    <x v="1283"/>
    <d v="2014-09-01T10:59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x v="1284"/>
    <d v="2014-09-01T15:09:3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3"/>
    <s v="wearables"/>
    <x v="1285"/>
    <d v="2014-09-01T15:10:1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3"/>
    <s v="gadgets"/>
    <x v="1286"/>
    <d v="2014-09-01T20:10:2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1287"/>
    <d v="2014-09-02T09:27:4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6"/>
    <s v="plays"/>
    <x v="1288"/>
    <d v="2014-09-02T23:59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1"/>
    <s v="rock"/>
    <x v="1289"/>
    <d v="2014-09-03T13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3"/>
    <s v="wearables"/>
    <x v="1290"/>
    <d v="2014-09-03T13:49: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291"/>
    <d v="2014-09-03T18:36:1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3"/>
    <s v="wearables"/>
    <x v="1292"/>
    <d v="2014-09-04T01:59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x v="1293"/>
    <d v="2014-09-04T11:07:5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294"/>
    <d v="2014-09-04T23:23: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2"/>
    <s v="translations"/>
    <x v="1295"/>
    <d v="2014-09-05T08:39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3"/>
    <s v="wearables"/>
    <x v="1296"/>
    <d v="2014-09-05T15:30:0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297"/>
    <d v="2014-09-05T18:45:2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x v="1298"/>
    <d v="2014-09-05T19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x v="1299"/>
    <d v="2014-09-06T00:09: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1"/>
    <s v="rock"/>
    <x v="1300"/>
    <d v="2014-09-06T10:25:3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x v="1301"/>
    <d v="2014-09-06T16:00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x v="1302"/>
    <d v="2014-09-06T17:08:5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303"/>
    <d v="2014-09-07T02:48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6"/>
    <s v="plays"/>
    <x v="1304"/>
    <d v="2014-09-07T09:23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3"/>
    <s v="gadgets"/>
    <x v="1305"/>
    <d v="2014-09-07T17:1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6"/>
    <s v="plays"/>
    <x v="1306"/>
    <d v="2014-09-07T22:00:0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6"/>
    <s v="musical"/>
    <x v="1307"/>
    <d v="2014-09-08T10:50:0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musical"/>
    <x v="1308"/>
    <d v="2014-09-08T16:11: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6"/>
    <s v="plays"/>
    <x v="1309"/>
    <d v="2014-09-09T07:35:4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x v="1310"/>
    <d v="2014-09-09T11:12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x v="1311"/>
    <d v="2014-09-09T11:49: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6"/>
    <s v="spaces"/>
    <x v="1312"/>
    <d v="2014-09-09T23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6"/>
    <s v="plays"/>
    <x v="1313"/>
    <d v="2014-09-10T15:09:3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1314"/>
    <d v="2014-09-11T01:14:5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x v="1315"/>
    <d v="2014-09-11T03:37:2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4"/>
    <s v="video games"/>
    <x v="1316"/>
    <d v="2014-09-11T04:04: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1"/>
    <s v="rock"/>
    <x v="1317"/>
    <d v="2014-09-11T05:24:1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x v="1318"/>
    <d v="2014-09-11T07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s v="musical"/>
    <x v="1319"/>
    <d v="2014-09-11T09:01:08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20"/>
    <d v="2014-09-11T10:15:5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321"/>
    <d v="2014-09-11T13:10:2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x v="1322"/>
    <d v="2014-09-12T05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7"/>
    <s v="food trucks"/>
    <x v="1323"/>
    <d v="2014-09-12T12:38: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1"/>
    <s v="rock"/>
    <x v="1324"/>
    <d v="2014-09-12T13:26:5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6"/>
    <s v="plays"/>
    <x v="1325"/>
    <d v="2014-09-12T14:34:4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326"/>
    <d v="2014-09-12T16:55:4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6"/>
    <s v="plays"/>
    <x v="1327"/>
    <d v="2014-09-12T23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1328"/>
    <d v="2014-09-13T04:37: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3"/>
    <s v="wearables"/>
    <x v="1329"/>
    <d v="2014-09-13T08:56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30"/>
    <d v="2014-09-13T23:34:5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331"/>
    <d v="2014-09-14T21:00:0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1"/>
    <s v="rock"/>
    <x v="1332"/>
    <d v="2014-09-14T23:28:0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6"/>
    <s v="musical"/>
    <x v="1333"/>
    <d v="2014-09-15T01:08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7"/>
    <s v="food trucks"/>
    <x v="1334"/>
    <d v="2014-09-15T14:55:0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3"/>
    <s v="space exploration"/>
    <x v="1335"/>
    <d v="2014-09-15T15:0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x v="1336"/>
    <d v="2014-09-15T22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3"/>
    <s v="hardware"/>
    <x v="1337"/>
    <d v="2014-09-16T05:18:5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338"/>
    <d v="2014-09-16T06:24:1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6"/>
    <s v="plays"/>
    <x v="1339"/>
    <d v="2014-09-16T16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3"/>
    <s v="wearables"/>
    <x v="1340"/>
    <d v="2014-09-16T16:53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5"/>
    <s v="nature"/>
    <x v="1341"/>
    <d v="2014-09-17T00:06:3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3"/>
    <s v="wearables"/>
    <x v="1342"/>
    <d v="2014-09-17T07:02: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1"/>
    <s v="faith"/>
    <x v="1343"/>
    <d v="2014-09-17T07:49:5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344"/>
    <d v="2014-09-17T08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345"/>
    <d v="2014-09-17T11:45:1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6"/>
    <s v="plays"/>
    <x v="1346"/>
    <d v="2014-09-17T12:46: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x v="1347"/>
    <d v="2014-09-17T15:56:4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3"/>
    <s v="wearables"/>
    <x v="1348"/>
    <d v="2014-09-17T2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6"/>
    <s v="plays"/>
    <x v="1349"/>
    <d v="2014-09-17T22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7"/>
    <s v="food trucks"/>
    <x v="1350"/>
    <d v="2014-09-18T15:59:3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6"/>
    <s v="plays"/>
    <x v="1351"/>
    <d v="2014-09-18T19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6"/>
    <s v="plays"/>
    <x v="1352"/>
    <d v="2014-09-19T13:08:1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1353"/>
    <d v="2014-09-19T13:18:2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5"/>
    <s v="nature"/>
    <x v="1354"/>
    <d v="2014-09-20T10:40:3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6"/>
    <s v="plays"/>
    <x v="1355"/>
    <d v="2014-09-20T21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356"/>
    <d v="2014-09-21T10:10:5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4"/>
    <s v="video games"/>
    <x v="1357"/>
    <d v="2014-09-21T13:32:4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4"/>
    <s v="tabletop games"/>
    <x v="1358"/>
    <d v="2014-09-21T14:00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7"/>
    <s v="restaurants"/>
    <x v="1359"/>
    <d v="2014-09-21T14:48:38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360"/>
    <d v="2014-09-22T20:51: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x v="1361"/>
    <d v="2014-09-22T22:59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1"/>
    <s v="indie rock"/>
    <x v="1362"/>
    <d v="2014-09-23T15:46: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6"/>
    <s v="plays"/>
    <x v="1363"/>
    <d v="2014-09-23T17:08:5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3"/>
    <s v="hardware"/>
    <x v="1364"/>
    <d v="2014-09-23T20:41:3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x v="1365"/>
    <d v="2014-09-24T17:00:0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x v="1366"/>
    <d v="2014-09-25T11:24:2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1367"/>
    <d v="2014-09-25T16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5"/>
    <s v="places"/>
    <x v="1368"/>
    <d v="2014-09-25T16:43: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6"/>
    <s v="plays"/>
    <x v="1369"/>
    <d v="2014-09-25T20:35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7"/>
    <s v="food trucks"/>
    <x v="1370"/>
    <d v="2014-09-25T22:22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1371"/>
    <d v="2014-09-26T10:03:09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6"/>
    <s v="spaces"/>
    <x v="1372"/>
    <d v="2014-09-26T11:18: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6"/>
    <s v="plays"/>
    <x v="1373"/>
    <d v="2014-09-26T16:04:5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6"/>
    <s v="plays"/>
    <x v="1374"/>
    <d v="2014-09-26T17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x v="1375"/>
    <d v="2014-09-26T20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1"/>
    <s v="indie rock"/>
    <x v="1376"/>
    <d v="2014-09-26T22:08: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musical"/>
    <x v="1377"/>
    <d v="2014-09-26T23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1378"/>
    <d v="2014-09-27T08:27: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x v="1379"/>
    <d v="2014-09-27T16:17: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6"/>
    <s v="plays"/>
    <x v="1380"/>
    <d v="2014-09-27T18:01:0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5"/>
    <s v="photobooks"/>
    <x v="1381"/>
    <d v="2014-09-27T20:38:3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6"/>
    <s v="plays"/>
    <x v="1382"/>
    <d v="2014-09-27T22:23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x v="1383"/>
    <d v="2014-09-28T13:55: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6"/>
    <s v="plays"/>
    <x v="1384"/>
    <d v="2014-09-29T03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1385"/>
    <d v="2014-09-29T05:53:1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386"/>
    <d v="2014-09-29T10:16:2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1"/>
    <s v="rock"/>
    <x v="1387"/>
    <d v="2014-09-30T09:09: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5"/>
    <s v="photobooks"/>
    <x v="1388"/>
    <d v="2014-09-30T10:19:0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6"/>
    <s v="plays"/>
    <x v="1389"/>
    <d v="2014-09-30T11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1390"/>
    <d v="2014-09-30T18:23:4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3"/>
    <s v="hardware"/>
    <x v="1391"/>
    <d v="2014-09-30T19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6"/>
    <s v="plays"/>
    <x v="1392"/>
    <d v="2014-09-30T22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1393"/>
    <d v="2014-09-30T22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5"/>
    <s v="nature"/>
    <x v="1394"/>
    <d v="2014-09-30T22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6"/>
    <s v="plays"/>
    <x v="1395"/>
    <d v="2014-09-30T23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1"/>
    <s v="jazz"/>
    <x v="1396"/>
    <d v="2014-10-01T07:43:1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x v="1397"/>
    <d v="2014-10-01T22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6"/>
    <s v="plays"/>
    <x v="1398"/>
    <d v="2014-10-02T09:21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food trucks"/>
    <x v="1399"/>
    <d v="2014-10-02T12:5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1"/>
    <s v="faith"/>
    <x v="1400"/>
    <d v="2014-10-02T15:59: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4"/>
    <s v="tabletop games"/>
    <x v="1401"/>
    <d v="2014-10-02T16:37:0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6"/>
    <s v="spaces"/>
    <x v="1402"/>
    <d v="2014-10-03T06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4"/>
    <s v="video games"/>
    <x v="1403"/>
    <d v="2014-10-03T22:30: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x v="1404"/>
    <d v="2014-10-04T01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x v="1405"/>
    <d v="2014-10-04T09:17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s v="plays"/>
    <x v="1406"/>
    <d v="2014-10-04T09:48:5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407"/>
    <d v="2014-10-05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6"/>
    <s v="plays"/>
    <x v="1408"/>
    <d v="2014-10-05T02:00:4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1409"/>
    <d v="2014-10-05T04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1410"/>
    <d v="2014-10-05T08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1"/>
    <s v="indie rock"/>
    <x v="1411"/>
    <d v="2014-10-05T13:49:0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1"/>
    <s v="faith"/>
    <x v="1412"/>
    <d v="2014-10-05T14:13: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7"/>
    <s v="food trucks"/>
    <x v="1413"/>
    <d v="2014-10-05T14:13: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6"/>
    <s v="spaces"/>
    <x v="1414"/>
    <d v="2014-10-05T14:16: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415"/>
    <d v="2014-10-0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s v="spaces"/>
    <x v="1416"/>
    <d v="2014-10-06T11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1"/>
    <s v="rock"/>
    <x v="1417"/>
    <d v="2014-10-06T19:06:1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1418"/>
    <d v="2014-10-06T21:22:17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x v="1419"/>
    <d v="2014-10-06T23:3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6"/>
    <s v="plays"/>
    <x v="1420"/>
    <d v="2014-10-07T13:26:1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x v="1421"/>
    <d v="2014-10-07T22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1422"/>
    <d v="2014-10-07T23:01: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3"/>
    <s v="gadgets"/>
    <x v="1423"/>
    <d v="2014-10-08T07:16:1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6"/>
    <s v="plays"/>
    <x v="1424"/>
    <d v="2014-10-10T0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6"/>
    <s v="plays"/>
    <x v="1425"/>
    <d v="2014-10-10T16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6"/>
    <s v="musical"/>
    <x v="1426"/>
    <d v="2014-10-12T23:59:0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3"/>
    <s v="web"/>
    <x v="1427"/>
    <d v="2014-10-13T08:59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x v="1428"/>
    <d v="2014-10-13T16:05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6"/>
    <s v="plays"/>
    <x v="1429"/>
    <d v="2014-10-14T01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3"/>
    <s v="wearables"/>
    <x v="1430"/>
    <d v="2014-10-14T11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5"/>
    <s v="photobooks"/>
    <x v="1431"/>
    <d v="2014-10-14T13:43: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6"/>
    <s v="plays"/>
    <x v="1432"/>
    <d v="2014-10-15T07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433"/>
    <d v="2014-10-15T09:26: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434"/>
    <d v="2014-10-15T10:51:3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1435"/>
    <d v="2014-10-15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1436"/>
    <d v="2014-10-15T22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6"/>
    <s v="spaces"/>
    <x v="1437"/>
    <d v="2014-10-16T01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1438"/>
    <d v="2014-10-17T07:00:0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439"/>
    <d v="2014-10-17T13:16:5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1440"/>
    <d v="2014-10-17T14:00:3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x v="1441"/>
    <d v="2014-10-17T14:10: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1442"/>
    <d v="2014-10-17T14:55: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3"/>
    <s v="hardware"/>
    <x v="1443"/>
    <d v="2014-10-17T23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44"/>
    <d v="2014-10-17T23:59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445"/>
    <d v="2014-10-18T07:07:3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x v="1446"/>
    <d v="2014-10-19T00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447"/>
    <d v="2014-10-19T08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3"/>
    <s v="web"/>
    <x v="1448"/>
    <d v="2014-10-19T11:26:1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449"/>
    <d v="2014-10-19T18:19:4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1450"/>
    <d v="2014-10-19T21:07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6"/>
    <s v="plays"/>
    <x v="1451"/>
    <d v="2014-10-20T00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6"/>
    <s v="plays"/>
    <x v="1452"/>
    <d v="2014-10-20T03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x v="1453"/>
    <d v="2014-10-20T09:56:1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x v="1454"/>
    <d v="2014-10-20T14:23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3"/>
    <s v="space exploration"/>
    <x v="1455"/>
    <d v="2014-10-20T15:59:1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1456"/>
    <d v="2014-10-20T19:00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457"/>
    <d v="2014-10-21T14:51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x v="1458"/>
    <d v="2014-10-21T16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459"/>
    <d v="2014-10-21T20:50: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x v="1460"/>
    <d v="2014-10-21T2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x v="1461"/>
    <d v="2014-10-22T10:36:5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1"/>
    <s v="electronic music"/>
    <x v="1462"/>
    <d v="2014-10-22T19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3"/>
    <s v="gadgets"/>
    <x v="1463"/>
    <d v="2014-10-23T05:17:5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x v="1464"/>
    <d v="2014-10-23T10:16:3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1465"/>
    <d v="2014-10-23T18:30:4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1466"/>
    <d v="2014-10-23T23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1467"/>
    <d v="2014-10-24T18:26:0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468"/>
    <d v="2014-10-24T21:59:5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6"/>
    <s v="plays"/>
    <x v="1469"/>
    <d v="2014-10-25T19:43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470"/>
    <d v="2014-10-26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x v="1471"/>
    <d v="2014-10-26T13:29:2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x v="1472"/>
    <d v="2014-10-26T15:0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x v="1473"/>
    <d v="2014-10-26T16:52: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1474"/>
    <d v="2014-10-26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7"/>
    <s v="food trucks"/>
    <x v="1475"/>
    <d v="2014-10-27T16:25: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476"/>
    <d v="2014-10-27T22:11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477"/>
    <d v="2014-10-28T17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3"/>
    <s v="wearables"/>
    <x v="1478"/>
    <d v="2014-10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6"/>
    <s v="plays"/>
    <x v="1479"/>
    <d v="2014-10-29T13:54: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3"/>
    <s v="makerspaces"/>
    <x v="1480"/>
    <d v="2014-10-29T17:45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5"/>
    <s v="photobooks"/>
    <x v="1481"/>
    <d v="2014-10-29T17:57:5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482"/>
    <d v="2014-10-30T15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1"/>
    <s v="faith"/>
    <x v="1483"/>
    <d v="2014-10-30T17:22:4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484"/>
    <d v="2014-10-30T17:29:4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3"/>
    <s v="wearables"/>
    <x v="1485"/>
    <d v="2014-10-31T07:30:2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5"/>
    <s v="photobooks"/>
    <x v="1486"/>
    <d v="2014-10-31T17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3"/>
    <s v="web"/>
    <x v="1487"/>
    <d v="2014-10-31T21:12: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3"/>
    <s v="gadgets"/>
    <x v="1488"/>
    <d v="2014-10-31T22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1"/>
    <s v="metal"/>
    <x v="1489"/>
    <d v="2014-10-31T23:59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6"/>
    <s v="plays"/>
    <x v="1490"/>
    <d v="2014-11-01T12:18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1"/>
    <s v="rock"/>
    <x v="1491"/>
    <d v="2014-11-01T17:01:4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6"/>
    <s v="plays"/>
    <x v="1492"/>
    <d v="2014-11-02T06:29:3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1493"/>
    <d v="2014-11-02T19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1"/>
    <s v="world music"/>
    <x v="1494"/>
    <d v="2014-11-03T00:59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1"/>
    <s v="indie rock"/>
    <x v="1495"/>
    <d v="2014-11-03T03:52:5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496"/>
    <d v="2014-11-04T13:33:4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6"/>
    <s v="spaces"/>
    <x v="1497"/>
    <d v="2014-11-05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6"/>
    <s v="plays"/>
    <x v="1498"/>
    <d v="2014-11-05T07:52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499"/>
    <d v="2014-11-05T12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6"/>
    <s v="plays"/>
    <x v="1500"/>
    <d v="2014-11-05T13:48:4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x v="1501"/>
    <d v="2014-11-05T15:38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6"/>
    <s v="plays"/>
    <x v="1502"/>
    <d v="2014-11-05T16:22: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6"/>
    <s v="plays"/>
    <x v="1503"/>
    <d v="2014-11-05T18:28: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6"/>
    <s v="plays"/>
    <x v="1504"/>
    <d v="2014-11-05T19:46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7"/>
    <s v="food trucks"/>
    <x v="1505"/>
    <d v="2014-11-05T23:22:3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x v="1506"/>
    <d v="2014-11-06T00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6"/>
    <s v="plays"/>
    <x v="1507"/>
    <d v="2014-11-06T19:15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6"/>
    <s v="plays"/>
    <x v="1508"/>
    <d v="2014-11-07T13:3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509"/>
    <d v="2014-11-07T15:30:0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x v="1510"/>
    <d v="2014-11-07T19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6"/>
    <s v="plays"/>
    <x v="1511"/>
    <d v="2014-11-08T05:00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3"/>
    <s v="space exploration"/>
    <x v="1512"/>
    <d v="2014-11-08T16:13:2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x v="1513"/>
    <d v="2014-11-09T07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3"/>
    <s v="wearables"/>
    <x v="1514"/>
    <d v="2014-11-09T13:47:5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1"/>
    <s v="faith"/>
    <x v="1515"/>
    <d v="2014-11-09T14:47:5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7"/>
    <s v="food trucks"/>
    <x v="1516"/>
    <d v="2014-11-09T20:41: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1"/>
    <s v="metal"/>
    <x v="1517"/>
    <d v="2014-11-10T16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3"/>
    <s v="makerspaces"/>
    <x v="1518"/>
    <d v="2014-11-10T16:34: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s v="spaces"/>
    <x v="1519"/>
    <d v="2014-11-11T11:10:3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1520"/>
    <d v="2014-11-11T16:13:2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4"/>
    <s v="tabletop games"/>
    <x v="1521"/>
    <d v="2014-11-12T02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1"/>
    <s v="indie rock"/>
    <x v="1522"/>
    <d v="2014-11-12T13:03: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3"/>
    <s v="space exploration"/>
    <x v="1523"/>
    <d v="2014-11-12T16:2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x v="1524"/>
    <d v="2014-11-12T16:47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1"/>
    <s v="indie rock"/>
    <x v="1525"/>
    <d v="2014-11-12T17:45:3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5"/>
    <s v="nature"/>
    <x v="1526"/>
    <d v="2014-11-12T20:29:5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3"/>
    <s v="wearables"/>
    <x v="1527"/>
    <d v="2014-11-13T03:02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5"/>
    <s v="people"/>
    <x v="1528"/>
    <d v="2014-11-13T07:35:08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529"/>
    <d v="2014-11-13T12:20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food trucks"/>
    <x v="1530"/>
    <d v="2014-11-13T15:18: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6"/>
    <s v="plays"/>
    <x v="1531"/>
    <d v="2014-11-13T18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3"/>
    <s v="web"/>
    <x v="1532"/>
    <d v="2014-11-13T21:37: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1533"/>
    <d v="2014-11-13T22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1534"/>
    <d v="2014-11-14T00:12:0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535"/>
    <d v="2014-11-14T01:39:1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3"/>
    <s v="web"/>
    <x v="1536"/>
    <d v="2014-11-14T13:16:3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4"/>
    <s v="mobile games"/>
    <x v="1537"/>
    <d v="2014-11-14T16:30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1538"/>
    <d v="2014-11-14T20:22: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x v="1539"/>
    <d v="2014-11-15T15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6"/>
    <s v="spaces"/>
    <x v="1540"/>
    <d v="2014-11-15T17:08:4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1541"/>
    <d v="2014-11-15T23:57:1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4"/>
    <s v="video games"/>
    <x v="1542"/>
    <d v="2014-11-16T03:05:48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543"/>
    <d v="2014-11-16T17:26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1544"/>
    <d v="2014-11-17T02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4"/>
    <s v="tabletop games"/>
    <x v="1545"/>
    <d v="2014-11-17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1"/>
    <s v="classical music"/>
    <x v="1546"/>
    <d v="2014-11-17T19:24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6"/>
    <s v="spaces"/>
    <x v="1547"/>
    <d v="2014-11-17T23:3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548"/>
    <d v="2014-11-18T12:23:26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2"/>
    <s v="translations"/>
    <x v="1549"/>
    <d v="2014-11-18T19:00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6"/>
    <s v="plays"/>
    <x v="1550"/>
    <d v="2014-11-19T03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1551"/>
    <d v="2014-11-19T13:52:5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6"/>
    <s v="plays"/>
    <x v="1552"/>
    <d v="2014-11-20T02:59:5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x v="1553"/>
    <d v="2014-11-20T11:04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4"/>
    <s v="mobile games"/>
    <x v="1554"/>
    <d v="2014-11-20T14:48:2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555"/>
    <d v="2014-11-20T17:58:4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1"/>
    <s v="indie rock"/>
    <x v="1556"/>
    <d v="2014-11-20T2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6"/>
    <s v="plays"/>
    <x v="1557"/>
    <d v="2014-11-20T23:55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558"/>
    <d v="2014-11-21T05:47: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1559"/>
    <d v="2014-11-21T10:01: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plays"/>
    <x v="1560"/>
    <d v="2014-11-21T12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1"/>
    <s v="jazz"/>
    <x v="1561"/>
    <d v="2014-11-21T19:02:0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7"/>
    <s v="food trucks"/>
    <x v="1562"/>
    <d v="2014-11-22T00:59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5"/>
    <s v="nature"/>
    <x v="1563"/>
    <d v="2014-11-22T08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1564"/>
    <d v="2014-11-22T20:01:4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6"/>
    <s v="plays"/>
    <x v="1565"/>
    <d v="2014-11-23T17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x v="1566"/>
    <d v="2014-11-23T17:29:0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x v="1567"/>
    <d v="2014-11-24T20:00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3"/>
    <s v="web"/>
    <x v="1568"/>
    <d v="2014-11-25T11:36:3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x v="1569"/>
    <d v="2014-11-25T14:46:0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4"/>
    <s v="mobile games"/>
    <x v="1570"/>
    <d v="2014-11-25T19:55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1571"/>
    <d v="2014-11-25T20:15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s v="plays"/>
    <x v="1572"/>
    <d v="2014-11-26T02:59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1573"/>
    <d v="2014-11-26T08:14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6"/>
    <s v="spaces"/>
    <x v="1574"/>
    <d v="2014-11-26T09:40:4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575"/>
    <d v="2014-11-26T15:2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x v="1576"/>
    <d v="2014-11-26T15:29:3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1"/>
    <s v="rock"/>
    <x v="1577"/>
    <d v="2014-11-26T19:54: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6"/>
    <s v="plays"/>
    <x v="1578"/>
    <d v="2014-11-26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6"/>
    <s v="plays"/>
    <x v="1579"/>
    <d v="2014-11-27T10:21: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5"/>
    <s v="photobooks"/>
    <x v="1580"/>
    <d v="2014-11-27T17:24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3"/>
    <s v="wearables"/>
    <x v="1581"/>
    <d v="2014-11-27T22:28:1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1582"/>
    <d v="2014-11-28T12:20:0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83"/>
    <d v="2014-11-28T18:26:0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4"/>
    <s v="mobile games"/>
    <x v="1584"/>
    <d v="2014-11-28T23:33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5"/>
    <s v="photobooks"/>
    <x v="1585"/>
    <d v="2014-11-29T09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3"/>
    <s v="wearables"/>
    <x v="1586"/>
    <d v="2014-11-29T11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587"/>
    <d v="2014-11-29T11:40:5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x v="1588"/>
    <d v="2014-11-29T16:19:5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6"/>
    <s v="plays"/>
    <x v="1589"/>
    <d v="2014-11-29T18:52:5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590"/>
    <d v="2014-11-29T23:25:1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6"/>
    <s v="plays"/>
    <x v="1591"/>
    <d v="2014-11-30T14:04: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5"/>
    <s v="people"/>
    <x v="1592"/>
    <d v="2014-11-30T14:58:0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3"/>
    <s v="wearables"/>
    <x v="1593"/>
    <d v="2014-11-30T17:42: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3"/>
    <s v="wearables"/>
    <x v="1594"/>
    <d v="2014-11-30T17:59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3"/>
    <s v="space exploration"/>
    <x v="1595"/>
    <d v="2014-11-30T18:11:0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2"/>
    <s v="translations"/>
    <x v="1596"/>
    <d v="2014-11-30T18:45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3"/>
    <s v="wearables"/>
    <x v="1597"/>
    <d v="2014-11-30T19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1598"/>
    <d v="2014-11-30T2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2"/>
    <s v="nonfiction"/>
    <x v="1599"/>
    <d v="2014-11-30T23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1600"/>
    <d v="2014-12-01T03:03: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1601"/>
    <d v="2014-12-01T14:0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1"/>
    <s v="classical music"/>
    <x v="1602"/>
    <d v="2014-12-01T14:59:0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603"/>
    <d v="2014-12-01T15:25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1"/>
    <s v="jazz"/>
    <x v="1604"/>
    <d v="2014-12-01T17:59:2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3"/>
    <s v="wearables"/>
    <x v="1605"/>
    <d v="2014-12-02T01:19:0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606"/>
    <d v="2014-12-02T10:04:0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3"/>
    <s v="hardware"/>
    <x v="1607"/>
    <d v="2014-12-02T23:00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3"/>
    <s v="web"/>
    <x v="1608"/>
    <d v="2014-12-03T00:34:2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3"/>
    <s v="hardware"/>
    <x v="1609"/>
    <d v="2014-12-03T08:00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610"/>
    <d v="2014-12-03T10:20:3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6"/>
    <s v="plays"/>
    <x v="1611"/>
    <d v="2014-12-03T10:28: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1612"/>
    <d v="2014-12-03T19:39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613"/>
    <d v="2014-12-03T20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3"/>
    <s v="wearables"/>
    <x v="1614"/>
    <d v="2014-12-04T05:58:5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3"/>
    <s v="web"/>
    <x v="1615"/>
    <d v="2014-12-04T19:03:0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3"/>
    <s v="wearables"/>
    <x v="1616"/>
    <d v="2014-12-04T19:59: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617"/>
    <d v="2014-12-05T06:28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7"/>
    <s v="food trucks"/>
    <x v="1618"/>
    <d v="2014-12-05T11:04:4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x v="1619"/>
    <d v="2014-12-05T12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4"/>
    <s v="video games"/>
    <x v="1620"/>
    <d v="2014-12-05T13:30: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1"/>
    <s v="rock"/>
    <x v="1621"/>
    <d v="2014-12-05T16:06:5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1622"/>
    <d v="2014-12-06T01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6"/>
    <s v="spaces"/>
    <x v="1623"/>
    <d v="2014-12-06T17:57:2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1"/>
    <s v="classical music"/>
    <x v="1624"/>
    <d v="2014-12-07T23:59:0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3"/>
    <s v="wearables"/>
    <x v="1625"/>
    <d v="2014-12-08T11:31:5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4"/>
    <s v="video games"/>
    <x v="1626"/>
    <d v="2014-12-08T18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7"/>
    <s v="food trucks"/>
    <x v="1627"/>
    <d v="2014-12-08T21:12: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1628"/>
    <d v="2014-12-09T22:48:4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6"/>
    <s v="plays"/>
    <x v="1629"/>
    <d v="2014-12-10T15:49: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630"/>
    <d v="2014-12-10T23:59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1631"/>
    <d v="2014-12-11T00:28:2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3"/>
    <s v="web"/>
    <x v="1632"/>
    <d v="2014-12-11T11:31: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3"/>
    <s v="wearables"/>
    <x v="1633"/>
    <d v="2014-12-12T02:11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3"/>
    <s v="wearables"/>
    <x v="1634"/>
    <d v="2014-12-12T19:25:1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5"/>
    <s v="places"/>
    <x v="1635"/>
    <d v="2014-12-13T06:19:2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1636"/>
    <d v="2014-12-13T16:02:4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5"/>
    <s v="places"/>
    <x v="1637"/>
    <d v="2014-12-13T17:49: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6"/>
    <s v="spaces"/>
    <x v="1638"/>
    <d v="2014-12-14T13:09: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6"/>
    <s v="plays"/>
    <x v="1639"/>
    <d v="2014-12-14T13:18: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x v="1640"/>
    <d v="2014-12-14T15:00:3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1641"/>
    <d v="2014-12-15T08:12:5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642"/>
    <d v="2014-12-16T03:52:4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x v="1643"/>
    <d v="2014-12-16T17:32:0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6"/>
    <s v="plays"/>
    <x v="1644"/>
    <d v="2014-12-16T21:51: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1"/>
    <s v="rock"/>
    <x v="1645"/>
    <d v="2014-12-17T02:5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3"/>
    <s v="web"/>
    <x v="1646"/>
    <d v="2014-12-17T13:3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3"/>
    <s v="wearables"/>
    <x v="1647"/>
    <d v="2014-12-17T15:43: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3"/>
    <s v="web"/>
    <x v="1648"/>
    <d v="2014-12-17T23:32: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2"/>
    <s v="nonfiction"/>
    <x v="1649"/>
    <d v="2014-12-18T07:08:5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650"/>
    <d v="2014-12-18T10:02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651"/>
    <d v="2014-12-18T15:28:2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3"/>
    <s v="wearables"/>
    <x v="1652"/>
    <d v="2014-12-18T16:33: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3"/>
    <s v="wearables"/>
    <x v="1653"/>
    <d v="2014-12-18T20:53:0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1654"/>
    <d v="2014-12-18T23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1"/>
    <s v="pop"/>
    <x v="1655"/>
    <d v="2014-12-19T09:19:0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656"/>
    <d v="2014-12-19T14:31: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3"/>
    <s v="makerspaces"/>
    <x v="1657"/>
    <d v="2014-12-19T14:38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1658"/>
    <d v="2014-12-19T15:40:0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1659"/>
    <d v="2014-12-19T2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4"/>
    <s v="tabletop games"/>
    <x v="1660"/>
    <d v="2014-12-20T2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1"/>
    <s v="classical music"/>
    <x v="1661"/>
    <d v="2014-12-20T23:3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3"/>
    <s v="hardware"/>
    <x v="1662"/>
    <d v="2014-12-21T03:42:2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663"/>
    <d v="2014-12-21T11:45:0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plays"/>
    <x v="1664"/>
    <d v="2014-12-21T12:11:3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x v="1665"/>
    <d v="2014-12-21T12:43:3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6"/>
    <s v="plays"/>
    <x v="1666"/>
    <d v="2014-12-21T23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1"/>
    <s v="rock"/>
    <x v="1667"/>
    <d v="2014-12-21T23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4"/>
    <s v="tabletop games"/>
    <x v="1668"/>
    <d v="2014-12-22T09:47:5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1669"/>
    <d v="2014-12-22T19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6"/>
    <s v="plays"/>
    <x v="1670"/>
    <d v="2014-12-23T16:08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2"/>
    <s v="art books"/>
    <x v="1671"/>
    <d v="2014-12-23T20:29:4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1672"/>
    <d v="2014-12-25T00:00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673"/>
    <d v="2014-12-25T03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7"/>
    <s v="food trucks"/>
    <x v="1674"/>
    <d v="2014-12-25T15:16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3"/>
    <s v="web"/>
    <x v="1675"/>
    <d v="2014-12-25T15:27:0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3"/>
    <s v="web"/>
    <x v="1676"/>
    <d v="2014-12-26T15:35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x v="1677"/>
    <d v="2014-12-26T20:40:44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x v="1678"/>
    <d v="2014-12-26T21:02:2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1679"/>
    <d v="2014-12-28T10:20:26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680"/>
    <d v="2014-12-28T10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6"/>
    <s v="plays"/>
    <x v="1681"/>
    <d v="2014-12-30T19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6"/>
    <s v="plays"/>
    <x v="1682"/>
    <d v="2014-12-31T02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6"/>
    <s v="plays"/>
    <x v="1683"/>
    <d v="2014-12-31T08:39:4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7"/>
    <s v="food trucks"/>
    <x v="1684"/>
    <d v="2014-12-31T11:54:5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5"/>
    <s v="nature"/>
    <x v="1685"/>
    <d v="2014-12-31T12:05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6"/>
    <s v="plays"/>
    <x v="1686"/>
    <d v="2014-12-31T12:50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3"/>
    <s v="hardware"/>
    <x v="1687"/>
    <d v="2014-12-31T16:08:0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6"/>
    <s v="spaces"/>
    <x v="1688"/>
    <d v="2014-12-31T16:22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3"/>
    <s v="wearables"/>
    <x v="1689"/>
    <d v="2014-12-31T19:03:3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x v="1690"/>
    <d v="2014-12-31T21:59:0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91"/>
    <d v="2014-12-31T23:12: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3"/>
    <s v="wearables"/>
    <x v="1692"/>
    <d v="2014-12-31T23:59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6"/>
    <s v="plays"/>
    <x v="1693"/>
    <d v="2015-01-0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3"/>
    <s v="wearables"/>
    <x v="1694"/>
    <d v="2015-01-01T01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1695"/>
    <d v="2015-01-01T02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4"/>
    <s v="mobile games"/>
    <x v="1696"/>
    <d v="2015-01-01T03:20:2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x v="1697"/>
    <d v="2015-01-01T11:48: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698"/>
    <d v="2015-01-01T15:13:1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6"/>
    <s v="plays"/>
    <x v="1699"/>
    <d v="2015-01-02T00:56:2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x v="1700"/>
    <d v="2015-01-02T06:49: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x v="1701"/>
    <d v="2015-01-02T11:13:36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702"/>
    <d v="2015-01-02T16:14:1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703"/>
    <d v="2015-01-03T23:43:5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704"/>
    <d v="2015-01-04T01:17:4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6"/>
    <s v="plays"/>
    <x v="1705"/>
    <d v="2015-01-04T08:16:0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x v="1706"/>
    <d v="2015-01-04T18:2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6"/>
    <s v="plays"/>
    <x v="1707"/>
    <d v="2015-01-05T15:26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708"/>
    <d v="2015-01-05T21:44:1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6"/>
    <s v="plays"/>
    <x v="1709"/>
    <d v="2015-01-06T01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1710"/>
    <d v="2015-01-06T13:45:4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1"/>
    <s v="rock"/>
    <x v="1711"/>
    <d v="2015-01-07T11:41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x v="1712"/>
    <d v="2015-01-08T08:41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6"/>
    <s v="plays"/>
    <x v="1713"/>
    <d v="2015-01-08T11:31:3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714"/>
    <d v="2015-01-08T13:1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x v="1715"/>
    <d v="2015-01-08T15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1716"/>
    <d v="2015-01-08T16:17:4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3"/>
    <s v="hardware"/>
    <x v="1717"/>
    <d v="2015-01-08T20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x v="1718"/>
    <d v="2015-01-08T21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3"/>
    <s v="space exploration"/>
    <x v="1719"/>
    <d v="2015-01-08T22:26:1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x v="1720"/>
    <d v="2015-01-09T17:59:5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x v="1721"/>
    <d v="2015-01-09T22:23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4"/>
    <s v="video games"/>
    <x v="1722"/>
    <d v="2015-01-10T02:59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3"/>
    <s v="web"/>
    <x v="1723"/>
    <d v="2015-01-10T12:21:0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724"/>
    <d v="2015-01-10T15:07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x v="1725"/>
    <d v="2015-01-10T20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3"/>
    <s v="wearables"/>
    <x v="1726"/>
    <d v="2015-01-10T20:02:5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x v="1727"/>
    <d v="2015-01-10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x v="1728"/>
    <d v="2015-01-11T05:15:2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6"/>
    <s v="plays"/>
    <x v="1729"/>
    <d v="2015-01-11T15:53:3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1730"/>
    <d v="2015-01-11T21:36:3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5"/>
    <s v="photobooks"/>
    <x v="1731"/>
    <d v="2015-01-12T01:00: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3"/>
    <s v="wearables"/>
    <x v="1732"/>
    <d v="2015-01-12T15:47:5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5"/>
    <s v="photobooks"/>
    <x v="1733"/>
    <d v="2015-01-13T14:39: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3"/>
    <s v="wearables"/>
    <x v="1734"/>
    <d v="2015-01-13T23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2"/>
    <s v="nonfiction"/>
    <x v="1735"/>
    <d v="2015-01-15T05:5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1"/>
    <s v="faith"/>
    <x v="1736"/>
    <d v="2015-01-15T10:56:4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3"/>
    <s v="wearables"/>
    <x v="1737"/>
    <d v="2015-01-15T14:00:2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3"/>
    <s v="web"/>
    <x v="1738"/>
    <d v="2015-01-15T14:2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3"/>
    <s v="space exploration"/>
    <x v="1739"/>
    <d v="2015-01-15T16:54:5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x v="1740"/>
    <d v="2015-01-16T05:26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3"/>
    <s v="wearables"/>
    <x v="1741"/>
    <d v="2015-01-16T05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x v="1742"/>
    <d v="2015-01-16T07:09: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6"/>
    <s v="plays"/>
    <x v="1743"/>
    <d v="2015-01-16T18:58:0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744"/>
    <d v="2015-01-17T07:38: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3"/>
    <s v="web"/>
    <x v="1745"/>
    <d v="2015-01-17T20:12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6"/>
    <s v="musical"/>
    <x v="1746"/>
    <d v="2015-01-18T13:33: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7"/>
    <s v="food trucks"/>
    <x v="1747"/>
    <d v="2015-01-18T21:39:5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3"/>
    <s v="wearables"/>
    <x v="1748"/>
    <d v="2015-01-18T23:11:0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4"/>
    <s v="video games"/>
    <x v="1749"/>
    <d v="2015-01-19T03:3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1750"/>
    <d v="2015-01-19T13:14:58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x v="1751"/>
    <d v="2015-01-20T14:16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1752"/>
    <d v="2015-01-22T13:46: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6"/>
    <s v="plays"/>
    <x v="1753"/>
    <d v="2015-01-23T07:11: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1754"/>
    <d v="2015-01-23T2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1755"/>
    <d v="2015-01-23T22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6"/>
    <s v="plays"/>
    <x v="1756"/>
    <d v="2015-01-23T23:59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x v="1757"/>
    <d v="2015-01-24T07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1"/>
    <s v="rock"/>
    <x v="1758"/>
    <d v="2015-01-24T18:08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3"/>
    <s v="wearables"/>
    <x v="1759"/>
    <d v="2015-01-24T22:56:3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1760"/>
    <d v="2015-01-25T15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761"/>
    <d v="2015-01-26T02:12:2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1"/>
    <s v="indie rock"/>
    <x v="1762"/>
    <d v="2015-01-27T18:13:0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x v="1763"/>
    <d v="2015-01-28T08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x v="1764"/>
    <d v="2015-01-28T14:37: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6"/>
    <s v="plays"/>
    <x v="1765"/>
    <d v="2015-01-28T17:00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4"/>
    <s v="video games"/>
    <x v="1766"/>
    <d v="2015-01-28T17:14:5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5"/>
    <s v="photobooks"/>
    <x v="1767"/>
    <d v="2015-01-29T12:46:0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68"/>
    <d v="2015-01-29T15:21: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6"/>
    <s v="musical"/>
    <x v="1769"/>
    <d v="2015-01-30T11:53:3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1770"/>
    <d v="2015-01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6"/>
    <s v="plays"/>
    <x v="1771"/>
    <d v="2015-01-30T18:02:1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772"/>
    <d v="2015-01-30T19:3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1773"/>
    <d v="2015-01-30T22:25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1774"/>
    <d v="2015-01-31T09:03:0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x v="1775"/>
    <d v="2015-01-31T10:25:5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4"/>
    <s v="tabletop games"/>
    <x v="1776"/>
    <d v="2015-01-31T14:58:3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5"/>
    <s v="places"/>
    <x v="1777"/>
    <d v="2015-01-31T15:1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1"/>
    <s v="pop"/>
    <x v="1778"/>
    <d v="2015-01-31T19:31:4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x v="1779"/>
    <d v="2015-01-31T21:54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1780"/>
    <d v="2015-02-01T23:59:0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6"/>
    <s v="spaces"/>
    <x v="1781"/>
    <d v="2015-02-02T13:43: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782"/>
    <d v="2015-02-02T13:55:4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1"/>
    <s v="classical music"/>
    <x v="1783"/>
    <d v="2015-02-02T16:39: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x v="1784"/>
    <d v="2015-02-02T21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plays"/>
    <x v="1785"/>
    <d v="2015-02-02T23:27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4"/>
    <s v="tabletop games"/>
    <x v="1786"/>
    <d v="2015-02-03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x v="1787"/>
    <d v="2015-02-04T06:50:1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3"/>
    <s v="web"/>
    <x v="1788"/>
    <d v="2015-02-04T14:36:4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3"/>
    <s v="wearables"/>
    <x v="1789"/>
    <d v="2015-02-04T18:22: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6"/>
    <s v="plays"/>
    <x v="1790"/>
    <d v="2015-02-05T01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1791"/>
    <d v="2015-02-05T07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1792"/>
    <d v="2015-02-05T11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3"/>
    <s v="hardware"/>
    <x v="1793"/>
    <d v="2015-02-05T14:44: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1794"/>
    <d v="2015-02-05T20:25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x v="1795"/>
    <d v="2015-02-05T20:37: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796"/>
    <d v="2015-02-06T10:04: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3"/>
    <s v="wearables"/>
    <x v="1797"/>
    <d v="2015-02-07T13:26:2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x v="1798"/>
    <d v="2015-02-07T16:42:1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799"/>
    <d v="2015-02-08T14:38:4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1800"/>
    <d v="2015-02-08T16:58:2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6"/>
    <s v="plays"/>
    <x v="1801"/>
    <d v="2015-02-08T23:3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802"/>
    <d v="2015-02-10T0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6"/>
    <s v="spaces"/>
    <x v="1803"/>
    <d v="2015-02-10T11:52: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x v="1804"/>
    <d v="2015-02-10T21:53:4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6"/>
    <s v="plays"/>
    <x v="1805"/>
    <d v="2015-02-10T23:59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1806"/>
    <d v="2015-02-11T08:13:4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1"/>
    <s v="electronic music"/>
    <x v="1807"/>
    <d v="2015-02-11T10:23:4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6"/>
    <s v="plays"/>
    <x v="1808"/>
    <d v="2015-02-11T1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6"/>
    <s v="plays"/>
    <x v="1809"/>
    <d v="2015-02-11T17:31:4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x v="1810"/>
    <d v="2015-02-12T00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1811"/>
    <d v="2015-02-12T02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x v="1812"/>
    <d v="2015-02-12T09:15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3"/>
    <s v="web"/>
    <x v="1813"/>
    <d v="2015-02-12T15:14: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6"/>
    <s v="plays"/>
    <x v="1814"/>
    <d v="2015-02-13T09:48: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1"/>
    <s v="rock"/>
    <x v="1815"/>
    <d v="2015-02-13T18:58:0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5"/>
    <s v="photobooks"/>
    <x v="1816"/>
    <d v="2015-02-13T20:43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x v="1817"/>
    <d v="2015-02-14T06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2"/>
    <s v="nonfiction"/>
    <x v="1818"/>
    <d v="2015-02-14T09:09:5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musical"/>
    <x v="1819"/>
    <d v="2015-02-14T14:39:4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x v="1820"/>
    <d v="2015-02-15T09:05:4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821"/>
    <d v="2015-02-15T10:38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3"/>
    <s v="web"/>
    <x v="1822"/>
    <d v="2015-02-15T15:30:0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1"/>
    <s v="faith"/>
    <x v="1823"/>
    <d v="2015-02-15T22:21: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x v="1824"/>
    <d v="2015-02-16T02:13:4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x v="1825"/>
    <d v="2015-02-16T05:11: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826"/>
    <d v="2015-02-16T13:48:0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1"/>
    <s v="metal"/>
    <x v="1827"/>
    <d v="2015-02-16T14:58:2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28"/>
    <d v="2015-02-16T19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3"/>
    <s v="web"/>
    <x v="1829"/>
    <d v="2015-02-16T20:40: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6"/>
    <s v="plays"/>
    <x v="1830"/>
    <d v="2015-02-16T23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1831"/>
    <d v="2015-02-17T0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832"/>
    <d v="2015-02-17T17:15:2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5"/>
    <s v="people"/>
    <x v="1833"/>
    <d v="2015-02-17T22:26: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1834"/>
    <d v="2015-02-18T12:43:0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1835"/>
    <d v="2015-02-19T14:47:5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3"/>
    <s v="space exploration"/>
    <x v="1836"/>
    <d v="2015-02-19T15:45:48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837"/>
    <d v="2015-02-19T16:19:4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5"/>
    <s v="photobooks"/>
    <x v="1838"/>
    <d v="2015-02-20T03:34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x v="1839"/>
    <d v="2015-02-20T18:14: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6"/>
    <s v="musical"/>
    <x v="1840"/>
    <d v="2015-02-21T06:00:0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7"/>
    <s v="food trucks"/>
    <x v="1841"/>
    <d v="2015-02-21T11:29: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842"/>
    <d v="2015-02-21T14:58:3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6"/>
    <s v="plays"/>
    <x v="1843"/>
    <d v="2015-02-21T17:05: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3"/>
    <s v="web"/>
    <x v="1844"/>
    <d v="2015-02-21T20:21:4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7"/>
    <s v="food trucks"/>
    <x v="1845"/>
    <d v="2015-02-22T03:29:2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1846"/>
    <d v="2015-02-22T06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847"/>
    <d v="2015-02-22T07:14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7"/>
    <s v="restaurants"/>
    <x v="1848"/>
    <d v="2015-02-22T15:09:1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6"/>
    <s v="plays"/>
    <x v="1849"/>
    <d v="2015-02-23T06:55:0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850"/>
    <d v="2015-02-23T13:22:59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851"/>
    <d v="2015-02-23T20:42:4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7"/>
    <s v="food trucks"/>
    <x v="1852"/>
    <d v="2015-02-23T22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x v="1853"/>
    <d v="2015-02-23T22:15:4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6"/>
    <s v="plays"/>
    <x v="1854"/>
    <d v="2015-02-25T19:35: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x v="1855"/>
    <d v="2015-02-25T22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3"/>
    <s v="web"/>
    <x v="1856"/>
    <d v="2015-02-26T03:41:3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3"/>
    <s v="web"/>
    <x v="1857"/>
    <d v="2015-02-26T17:17:0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1"/>
    <s v="classical music"/>
    <x v="1858"/>
    <d v="2015-02-26T19:3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1859"/>
    <d v="2015-02-26T23:02:4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1860"/>
    <d v="2015-02-27T11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6"/>
    <s v="plays"/>
    <x v="1861"/>
    <d v="2015-02-27T12:11: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862"/>
    <d v="2015-02-27T14:49:0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3"/>
    <s v="makerspaces"/>
    <x v="1863"/>
    <d v="2015-02-27T19:01: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6"/>
    <s v="plays"/>
    <x v="1864"/>
    <d v="2015-02-27T23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x v="1865"/>
    <d v="2015-02-28T01:00:1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1866"/>
    <d v="2015-02-28T02:32:1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x v="1867"/>
    <d v="2015-02-28T03:00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x v="1868"/>
    <d v="2015-02-28T07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69"/>
    <d v="2015-02-28T08:45:0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4"/>
    <s v="tabletop games"/>
    <x v="1870"/>
    <d v="2015-02-28T09:00:5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1"/>
    <s v="jazz"/>
    <x v="1871"/>
    <d v="2015-02-28T10:1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6"/>
    <s v="plays"/>
    <x v="1872"/>
    <d v="2015-02-28T10:14:2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6"/>
    <s v="plays"/>
    <x v="1873"/>
    <d v="2015-02-28T1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5"/>
    <s v="places"/>
    <x v="1874"/>
    <d v="2015-02-28T15:17:3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x v="1875"/>
    <d v="2015-02-28T17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1876"/>
    <d v="2015-02-28T19:42:0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x v="1877"/>
    <d v="2015-02-28T22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6"/>
    <s v="musical"/>
    <x v="1878"/>
    <d v="2015-02-28T23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6"/>
    <s v="plays"/>
    <x v="1879"/>
    <d v="2015-02-28T2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1880"/>
    <d v="2015-03-01T01:59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7"/>
    <s v="food trucks"/>
    <x v="1881"/>
    <d v="2015-03-01T03:08: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1882"/>
    <d v="2015-03-01T07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5"/>
    <s v="people"/>
    <x v="1883"/>
    <d v="2015-03-01T10:21: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7"/>
    <s v="food trucks"/>
    <x v="1884"/>
    <d v="2015-03-01T13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1885"/>
    <d v="2015-03-01T15:33:4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1886"/>
    <d v="2015-03-01T16:47:1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x v="1887"/>
    <d v="2015-03-01T18:02: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888"/>
    <d v="2015-03-01T20:04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6"/>
    <s v="plays"/>
    <x v="1889"/>
    <d v="2015-03-01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1"/>
    <s v="rock"/>
    <x v="1890"/>
    <d v="2015-03-02T00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3"/>
    <s v="hardware"/>
    <x v="1891"/>
    <d v="2015-03-02T15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5"/>
    <s v="nature"/>
    <x v="1892"/>
    <d v="2015-03-02T16:16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x v="1893"/>
    <d v="2015-03-02T18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894"/>
    <d v="2015-03-03T21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6"/>
    <s v="plays"/>
    <x v="1895"/>
    <d v="2015-03-04T09:22:3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3"/>
    <s v="gadgets"/>
    <x v="1896"/>
    <d v="2015-03-04T13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6"/>
    <s v="plays"/>
    <x v="1897"/>
    <d v="2015-03-04T13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6"/>
    <s v="plays"/>
    <x v="1898"/>
    <d v="2015-03-04T23:00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x v="1899"/>
    <d v="2015-03-05T15:27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1900"/>
    <d v="2015-03-06T10:22: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1"/>
    <s v="pop"/>
    <x v="1901"/>
    <d v="2015-03-06T16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1"/>
    <s v="classical music"/>
    <x v="1902"/>
    <d v="2015-03-06T17:49: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1903"/>
    <d v="2015-03-06T23:55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2"/>
    <s v="nonfiction"/>
    <x v="1904"/>
    <d v="2015-03-07T10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905"/>
    <d v="2015-03-07T14:55:0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6"/>
    <s v="plays"/>
    <x v="1906"/>
    <d v="2015-03-07T14:57:3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7"/>
    <s v="food trucks"/>
    <x v="1907"/>
    <d v="2015-03-08T00:14:5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x v="1908"/>
    <d v="2015-03-08T07:57:0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1909"/>
    <d v="2015-03-08T08:31:1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3"/>
    <s v="web"/>
    <x v="1910"/>
    <d v="2015-03-08T10:16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6"/>
    <s v="plays"/>
    <x v="1911"/>
    <d v="2015-03-08T11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x v="1912"/>
    <d v="2015-03-08T11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6"/>
    <s v="plays"/>
    <x v="1913"/>
    <d v="2015-03-08T22:44:5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"/>
    <s v="space exploration"/>
    <x v="1914"/>
    <d v="2015-03-09T16:49:2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1"/>
    <s v="indie rock"/>
    <x v="1915"/>
    <d v="2015-03-09T21:39:4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6"/>
    <s v="plays"/>
    <x v="1916"/>
    <d v="2015-03-10T22:26:2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7"/>
    <s v="food trucks"/>
    <x v="1917"/>
    <d v="2015-03-11T11:23:5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hardware"/>
    <x v="1918"/>
    <d v="2015-03-11T18:45:5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6"/>
    <s v="plays"/>
    <x v="1919"/>
    <d v="2015-03-11T23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4"/>
    <s v="video games"/>
    <x v="1920"/>
    <d v="2015-03-12T06:07:4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7"/>
    <s v="food trucks"/>
    <x v="1921"/>
    <d v="2015-03-12T12:49: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1922"/>
    <d v="2015-03-12T14:13:0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3"/>
    <s v="wearables"/>
    <x v="1923"/>
    <d v="2015-03-12T16:58:3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6"/>
    <s v="plays"/>
    <x v="1924"/>
    <d v="2015-03-13T01:59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1925"/>
    <d v="2015-03-13T12:57:3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926"/>
    <d v="2015-03-13T19:20:1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x v="1927"/>
    <d v="2015-03-13T19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928"/>
    <d v="2015-03-13T21:05:08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6"/>
    <s v="musical"/>
    <x v="1929"/>
    <d v="2015-03-13T22:11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7"/>
    <s v="food trucks"/>
    <x v="1930"/>
    <d v="2015-03-14T10:0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x v="1931"/>
    <d v="2015-03-14T15:46:3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1932"/>
    <d v="2015-03-15T08:32:0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33"/>
    <d v="2015-03-15T13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1"/>
    <s v="metal"/>
    <x v="1934"/>
    <d v="2015-03-15T21:34:24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3"/>
    <s v="web"/>
    <x v="1935"/>
    <d v="2015-03-16T11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1"/>
    <s v="rock"/>
    <x v="1936"/>
    <d v="2015-03-16T11:35:5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7"/>
    <s v="food trucks"/>
    <x v="1937"/>
    <d v="2015-03-16T12:28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1"/>
    <s v="electronic music"/>
    <x v="1938"/>
    <d v="2015-03-16T14:00:3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6"/>
    <s v="plays"/>
    <x v="1939"/>
    <d v="2015-03-16T16:00:0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40"/>
    <d v="2015-03-17T1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6"/>
    <s v="plays"/>
    <x v="1941"/>
    <d v="2015-03-18T12:00:0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942"/>
    <d v="2015-03-19T03:28:4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1943"/>
    <d v="2015-03-19T09:05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6"/>
    <s v="plays"/>
    <x v="1944"/>
    <d v="2015-03-19T09:3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945"/>
    <d v="2015-03-19T10:00:2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1946"/>
    <d v="2015-03-19T12:45:2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7"/>
    <s v="restaurants"/>
    <x v="1947"/>
    <d v="2015-03-19T13:15:3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948"/>
    <d v="2015-03-19T14:02:5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3"/>
    <s v="web"/>
    <x v="1949"/>
    <d v="2015-03-19T16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6"/>
    <s v="plays"/>
    <x v="1950"/>
    <d v="2015-03-19T16:47:44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951"/>
    <d v="2015-03-19T22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x v="1952"/>
    <d v="2015-03-20T10:07: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953"/>
    <d v="2015-03-20T10:54: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6"/>
    <s v="plays"/>
    <x v="1954"/>
    <d v="2015-03-20T11:56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6"/>
    <s v="plays"/>
    <x v="1955"/>
    <d v="2015-03-20T15:27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x v="1956"/>
    <d v="2015-03-21T14:22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957"/>
    <d v="2015-03-22T03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x v="1958"/>
    <d v="2015-03-22T11:07:1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1"/>
    <s v="rock"/>
    <x v="1959"/>
    <d v="2015-03-22T17:20:5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6"/>
    <s v="plays"/>
    <x v="1960"/>
    <d v="2015-03-22T17:35:4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6"/>
    <s v="plays"/>
    <x v="1961"/>
    <d v="2015-03-22T21:14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x v="1962"/>
    <d v="2015-03-22T22:55:1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x v="1963"/>
    <d v="2015-03-22T23:59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x v="1964"/>
    <d v="2015-03-23T13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965"/>
    <d v="2015-03-23T19:08:4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x v="1966"/>
    <d v="2015-03-23T22:34:5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x v="1967"/>
    <d v="2015-03-23T22:59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7"/>
    <s v="food trucks"/>
    <x v="1968"/>
    <d v="2015-03-24T14:34:0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69"/>
    <d v="2015-03-24T15:11: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7"/>
    <s v="food trucks"/>
    <x v="1970"/>
    <d v="2015-03-25T02:0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x v="1971"/>
    <d v="2015-03-25T13:01: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1972"/>
    <d v="2015-03-25T13:53:4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1"/>
    <s v="indie rock"/>
    <x v="1973"/>
    <d v="2015-03-25T16:36:0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1974"/>
    <d v="2015-03-25T19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6"/>
    <s v="plays"/>
    <x v="1975"/>
    <d v="2015-03-25T20:03:2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976"/>
    <d v="2015-03-25T23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x v="1977"/>
    <d v="2015-03-26T17:17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6"/>
    <s v="plays"/>
    <x v="1978"/>
    <d v="2015-03-26T19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x v="1979"/>
    <d v="2015-03-26T19:05:3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980"/>
    <d v="2015-03-26T21:39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x v="1981"/>
    <d v="2015-03-26T22:34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6"/>
    <s v="plays"/>
    <x v="1982"/>
    <d v="2015-03-27T10:24:5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1983"/>
    <d v="2015-03-27T12:59:5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1984"/>
    <d v="2015-03-27T14:43:1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6"/>
    <s v="spaces"/>
    <x v="1985"/>
    <d v="2015-03-27T18:16:1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5"/>
    <s v="places"/>
    <x v="1986"/>
    <d v="2015-03-27T19:44:4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3"/>
    <s v="wearables"/>
    <x v="1987"/>
    <d v="2015-03-27T20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7"/>
    <s v="food trucks"/>
    <x v="1988"/>
    <d v="2015-03-27T21:4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3"/>
    <s v="web"/>
    <x v="1989"/>
    <d v="2015-03-28T05:19:1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990"/>
    <d v="2015-03-28T09:38:04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991"/>
    <d v="2015-03-28T14:06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x v="1992"/>
    <d v="2015-03-28T17:07:0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4"/>
    <s v="tabletop games"/>
    <x v="1993"/>
    <d v="2015-03-28T18:31:5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x v="1994"/>
    <d v="2015-03-29T15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3"/>
    <s v="hardware"/>
    <x v="1995"/>
    <d v="2015-03-30T13:31:5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1"/>
    <s v="faith"/>
    <x v="1996"/>
    <d v="2015-03-30T14:52:3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1"/>
    <s v="faith"/>
    <x v="1997"/>
    <d v="2015-03-30T22:2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1998"/>
    <d v="2015-03-30T23:16:5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6"/>
    <s v="plays"/>
    <x v="1999"/>
    <d v="2015-03-31T07:52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7"/>
    <s v="food trucks"/>
    <x v="2000"/>
    <d v="2015-03-31T08:14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3"/>
    <s v="web"/>
    <x v="2001"/>
    <d v="2015-03-31T13:04:0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6"/>
    <s v="plays"/>
    <x v="2002"/>
    <d v="2015-03-31T17:59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003"/>
    <d v="2015-03-31T18:39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5"/>
    <s v="nature"/>
    <x v="2004"/>
    <d v="2015-03-31T19:18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5"/>
    <s v="photobooks"/>
    <x v="2005"/>
    <d v="2015-03-31T20:01: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6"/>
    <s v="plays"/>
    <x v="2006"/>
    <d v="2015-03-31T22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plays"/>
    <x v="2007"/>
    <d v="2015-03-31T22:59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6"/>
    <s v="plays"/>
    <x v="2008"/>
    <d v="2015-03-31T23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x v="2009"/>
    <d v="2015-04-01T07:22:0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6"/>
    <s v="musical"/>
    <x v="2010"/>
    <d v="2015-04-01T12:00: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6"/>
    <s v="plays"/>
    <x v="2011"/>
    <d v="2015-04-01T15:17:4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1"/>
    <s v="indie rock"/>
    <x v="2012"/>
    <d v="2015-04-01T15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2013"/>
    <d v="2015-04-01T15:51:4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x v="2014"/>
    <d v="2015-04-01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6"/>
    <s v="plays"/>
    <x v="2015"/>
    <d v="2015-04-02T10:54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4"/>
    <s v="video games"/>
    <x v="2016"/>
    <d v="2015-04-02T11:36:2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4"/>
    <s v="tabletop games"/>
    <x v="2017"/>
    <d v="2015-04-02T22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5"/>
    <s v="photobooks"/>
    <x v="2018"/>
    <d v="2015-04-02T23:37: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6"/>
    <s v="plays"/>
    <x v="2019"/>
    <d v="2015-04-03T08:49:4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2020"/>
    <d v="2015-04-03T08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2021"/>
    <d v="2015-04-03T10:3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2022"/>
    <d v="2015-04-03T15:02: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x v="2023"/>
    <d v="2015-04-03T16:44: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x v="2024"/>
    <d v="2015-04-03T16:48:5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025"/>
    <d v="2015-04-03T17:40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2026"/>
    <d v="2015-04-04T01:22:0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5"/>
    <s v="photobooks"/>
    <x v="2027"/>
    <d v="2015-04-04T09:43:5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2028"/>
    <d v="2015-04-04T13:10:3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6"/>
    <s v="plays"/>
    <x v="2029"/>
    <d v="2015-04-04T15:19: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1"/>
    <s v="electronic music"/>
    <x v="2030"/>
    <d v="2015-04-04T16:59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5"/>
    <s v="places"/>
    <x v="2031"/>
    <d v="2015-04-04T20:30:2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x v="2032"/>
    <d v="2015-04-04T22:40:4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033"/>
    <d v="2015-04-05T03:23:4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1"/>
    <s v="faith"/>
    <x v="2034"/>
    <d v="2015-04-05T06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035"/>
    <d v="2015-04-05T12:51: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6"/>
    <s v="plays"/>
    <x v="2036"/>
    <d v="2015-04-05T23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3"/>
    <s v="web"/>
    <x v="2037"/>
    <d v="2015-04-06T10:15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6"/>
    <s v="plays"/>
    <x v="2038"/>
    <d v="2015-04-07T02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6"/>
    <s v="plays"/>
    <x v="2039"/>
    <d v="2015-04-08T03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2040"/>
    <d v="2015-04-08T06:42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041"/>
    <d v="2015-04-08T12:42:49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2042"/>
    <d v="2015-04-08T13:58: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musical"/>
    <x v="2043"/>
    <d v="2015-04-08T23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2044"/>
    <d v="2015-04-09T14:00:5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045"/>
    <d v="2015-04-09T17:58:5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x v="2046"/>
    <d v="2015-04-09T18:31:1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2047"/>
    <d v="2015-04-09T20:27:2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3"/>
    <s v="wearables"/>
    <x v="2048"/>
    <d v="2015-04-09T23:59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x v="2049"/>
    <d v="2015-04-10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3"/>
    <s v="hardware"/>
    <x v="2050"/>
    <d v="2015-04-10T00:32:5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3"/>
    <s v="web"/>
    <x v="2051"/>
    <d v="2015-04-10T17:27:28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052"/>
    <d v="2015-04-10T18:14:0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1"/>
    <s v="rock"/>
    <x v="2053"/>
    <d v="2015-04-10T23:06: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7"/>
    <s v="food trucks"/>
    <x v="2054"/>
    <d v="2015-04-11T01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6"/>
    <s v="plays"/>
    <x v="2055"/>
    <d v="2015-04-11T14:22:3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3"/>
    <s v="web"/>
    <x v="2056"/>
    <d v="2015-04-11T21:12:4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057"/>
    <d v="2015-04-12T21:51:5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058"/>
    <d v="2015-04-12T22:06:2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3"/>
    <s v="wearables"/>
    <x v="2059"/>
    <d v="2015-04-13T10:59:3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2060"/>
    <d v="2015-04-13T12:17:5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2061"/>
    <d v="2015-04-13T14:00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7"/>
    <s v="food trucks"/>
    <x v="2062"/>
    <d v="2015-04-13T22:21:5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3"/>
    <s v="web"/>
    <x v="2063"/>
    <d v="2015-04-14T11:19:2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1"/>
    <s v="metal"/>
    <x v="2064"/>
    <d v="2015-04-14T14:00:3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x v="2065"/>
    <d v="2015-04-15T00:04:0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x v="2066"/>
    <d v="2015-04-15T16:54:5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1"/>
    <s v="metal"/>
    <x v="2067"/>
    <d v="2015-04-15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6"/>
    <s v="spaces"/>
    <x v="2068"/>
    <d v="2015-04-15T21:5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2069"/>
    <d v="2015-04-16T06:27:3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3"/>
    <s v="web"/>
    <x v="2070"/>
    <d v="2015-04-16T13:10: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3"/>
    <s v="hardware"/>
    <x v="2071"/>
    <d v="2015-04-16T19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6"/>
    <s v="plays"/>
    <x v="2072"/>
    <d v="2015-04-17T11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x v="2073"/>
    <d v="2015-04-17T12:33:0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074"/>
    <d v="2015-04-17T19:37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075"/>
    <d v="2015-04-17T20:40: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2076"/>
    <d v="2015-04-18T05:16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1"/>
    <s v="rock"/>
    <x v="2077"/>
    <d v="2015-04-18T08:55:2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3"/>
    <s v="wearables"/>
    <x v="2078"/>
    <d v="2015-04-18T11:52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3"/>
    <s v="hardware"/>
    <x v="2079"/>
    <d v="2015-04-18T16:10:05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080"/>
    <d v="2015-04-18T17:3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x v="2081"/>
    <d v="2015-04-19T10:08:5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x v="2082"/>
    <d v="2015-04-19T11:19:4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1"/>
    <s v="classical music"/>
    <x v="2083"/>
    <d v="2015-04-19T23:5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7"/>
    <s v="restaurants"/>
    <x v="2084"/>
    <d v="2015-04-20T13:25:4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x v="2085"/>
    <d v="2015-04-20T16:09: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1"/>
    <s v="rock"/>
    <x v="2086"/>
    <d v="2015-04-21T00:40:3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x v="2087"/>
    <d v="2015-04-21T00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3"/>
    <s v="space exploration"/>
    <x v="2088"/>
    <d v="2015-04-21T08:25: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089"/>
    <d v="2015-04-21T11:13:4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6"/>
    <s v="plays"/>
    <x v="2090"/>
    <d v="2015-04-21T12:22:07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2091"/>
    <d v="2015-04-22T14:56:2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2092"/>
    <d v="2015-04-22T17:00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x v="2093"/>
    <d v="2015-04-23T00:40:0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6"/>
    <s v="plays"/>
    <x v="2094"/>
    <d v="2015-04-23T01:59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6"/>
    <s v="plays"/>
    <x v="2095"/>
    <d v="2015-04-23T06:53: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6"/>
    <s v="plays"/>
    <x v="2096"/>
    <d v="2015-04-23T07:50:4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6"/>
    <s v="plays"/>
    <x v="2097"/>
    <d v="2015-04-23T13:30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x v="2098"/>
    <d v="2015-04-23T16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3"/>
    <s v="web"/>
    <x v="2099"/>
    <d v="2015-04-23T20:39: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2100"/>
    <d v="2015-04-24T00:19:5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101"/>
    <d v="2015-04-24T11:16:1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102"/>
    <d v="2015-04-24T16:52: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1"/>
    <s v="rock"/>
    <x v="2103"/>
    <d v="2015-04-24T19:00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x v="2104"/>
    <d v="2015-04-24T23:35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105"/>
    <d v="2015-04-25T00:11: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6"/>
    <s v="plays"/>
    <x v="2106"/>
    <d v="2015-04-25T04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plays"/>
    <x v="2107"/>
    <d v="2015-04-25T10:49:5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108"/>
    <d v="2015-04-25T14:59: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109"/>
    <d v="2015-04-25T15:17:0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6"/>
    <s v="plays"/>
    <x v="2110"/>
    <d v="2015-04-26T01:28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3"/>
    <s v="wearables"/>
    <x v="2111"/>
    <d v="2015-04-26T15:55:59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7"/>
    <s v="food trucks"/>
    <x v="2112"/>
    <d v="2015-04-27T10:42:1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1"/>
    <s v="rock"/>
    <x v="2113"/>
    <d v="2015-04-27T12:12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2114"/>
    <d v="2015-04-27T19:00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x v="2115"/>
    <d v="2015-04-28T10:19:5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5"/>
    <s v="nature"/>
    <x v="2116"/>
    <d v="2015-04-28T20:16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2117"/>
    <d v="2015-04-28T22:09:1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2118"/>
    <d v="2015-04-28T23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x v="2119"/>
    <d v="2015-04-29T09:07:0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6"/>
    <s v="plays"/>
    <x v="2120"/>
    <d v="2015-04-29T12:51:0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121"/>
    <d v="2015-04-29T13:14:2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2122"/>
    <d v="2015-04-29T14:02:0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6"/>
    <s v="plays"/>
    <x v="2123"/>
    <d v="2015-04-29T18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3"/>
    <s v="web"/>
    <x v="2124"/>
    <d v="2015-04-29T21:25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125"/>
    <d v="2015-04-30T10:2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4"/>
    <s v="mobile games"/>
    <x v="2126"/>
    <d v="2015-04-30T11:00: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3"/>
    <s v="wearables"/>
    <x v="2127"/>
    <d v="2015-04-30T14:23:4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1"/>
    <s v="rock"/>
    <x v="2128"/>
    <d v="2015-04-30T19:16:5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129"/>
    <d v="2015-04-30T22:59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3"/>
    <s v="hardware"/>
    <x v="2130"/>
    <d v="2015-05-01T00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x v="2131"/>
    <d v="2015-05-01T03:59:3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1"/>
    <s v="classical music"/>
    <x v="2132"/>
    <d v="2015-05-01T08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x v="2133"/>
    <d v="2015-05-01T13:3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6"/>
    <s v="musical"/>
    <x v="2134"/>
    <d v="2015-05-01T17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1"/>
    <s v="faith"/>
    <x v="2135"/>
    <d v="2015-05-01T17:02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136"/>
    <d v="2015-05-02T08:04:0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1"/>
    <s v="rock"/>
    <x v="2137"/>
    <d v="2015-05-02T10:11:4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6"/>
    <s v="plays"/>
    <x v="2138"/>
    <d v="2015-05-02T16:00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3"/>
    <s v="web"/>
    <x v="2139"/>
    <d v="2015-05-02T17:0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6"/>
    <s v="plays"/>
    <x v="2140"/>
    <d v="2015-05-03T17:51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3"/>
    <s v="web"/>
    <x v="2141"/>
    <d v="2015-05-03T20:40:3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1"/>
    <s v="rock"/>
    <x v="2142"/>
    <d v="2015-05-03T23:01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3"/>
    <s v="makerspaces"/>
    <x v="2143"/>
    <d v="2015-05-04T16:29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x v="2144"/>
    <d v="2015-05-05T13:48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145"/>
    <d v="2015-05-05T21:04: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3"/>
    <s v="hardware"/>
    <x v="2146"/>
    <d v="2015-05-07T01:58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147"/>
    <d v="2015-05-07T05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6"/>
    <s v="musical"/>
    <x v="2148"/>
    <d v="2015-05-07T09:01:04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x v="2149"/>
    <d v="2015-05-07T12:11: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1"/>
    <s v="rock"/>
    <x v="2150"/>
    <d v="2015-05-07T13:12:2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1"/>
    <s v="faith"/>
    <x v="2151"/>
    <d v="2015-05-07T19:52:3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2152"/>
    <d v="2015-05-07T19:52:5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3"/>
    <s v="web"/>
    <x v="2153"/>
    <d v="2015-05-08T03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3"/>
    <s v="hardware"/>
    <x v="2154"/>
    <d v="2015-05-08T11:01:5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5"/>
    <d v="2015-05-08T13:12:5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6"/>
    <s v="plays"/>
    <x v="2156"/>
    <d v="2015-05-08T15:05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157"/>
    <d v="2015-05-08T17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6"/>
    <s v="musical"/>
    <x v="2158"/>
    <d v="2015-05-08T22:59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x v="2159"/>
    <d v="2015-05-08T23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2"/>
    <s v="nonfiction"/>
    <x v="2160"/>
    <d v="2015-05-09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161"/>
    <d v="2015-05-09T04:35:15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3"/>
    <s v="web"/>
    <x v="2162"/>
    <d v="2015-05-09T14:09:2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2163"/>
    <d v="2015-05-09T15:47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x v="2164"/>
    <d v="2015-05-09T16:14:18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7"/>
    <s v="food trucks"/>
    <x v="2165"/>
    <d v="2015-05-10T12:22:3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x v="2166"/>
    <d v="2015-05-10T13:45: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2167"/>
    <d v="2015-05-10T14:28: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x v="2168"/>
    <d v="2015-05-10T17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2169"/>
    <d v="2015-05-10T18:01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170"/>
    <d v="2015-05-10T20:45:0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x v="2171"/>
    <d v="2015-05-11T14:32:3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3"/>
    <s v="wearables"/>
    <x v="2172"/>
    <d v="2015-05-11T14:57:0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6"/>
    <s v="plays"/>
    <x v="2173"/>
    <d v="2015-05-12T20:37:17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7"/>
    <s v="food trucks"/>
    <x v="2174"/>
    <d v="2015-05-13T11:18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2175"/>
    <d v="2015-05-13T11:53:3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4"/>
    <s v="video games"/>
    <x v="2176"/>
    <d v="2015-05-13T15:04:2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x v="2177"/>
    <d v="2015-05-13T15:45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"/>
    <s v="space exploration"/>
    <x v="2178"/>
    <d v="2015-05-14T07:55:2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2179"/>
    <d v="2015-05-14T18:44: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7"/>
    <s v="restaurants"/>
    <x v="2180"/>
    <d v="2015-05-14T18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2181"/>
    <d v="2015-05-15T10:04:4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7"/>
    <s v="food trucks"/>
    <x v="2182"/>
    <d v="2015-05-15T12:01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183"/>
    <d v="2015-05-15T14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x v="2184"/>
    <d v="2015-05-15T14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1"/>
    <s v="electronic music"/>
    <x v="2185"/>
    <d v="2015-05-15T14:49:39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2186"/>
    <d v="2015-05-15T17:17:2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x v="2187"/>
    <d v="2015-05-15T22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88"/>
    <d v="2015-05-16T05:16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6"/>
    <s v="plays"/>
    <x v="2189"/>
    <d v="2015-05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1"/>
    <s v="electronic music"/>
    <x v="2190"/>
    <d v="2015-05-17T10:31: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2191"/>
    <d v="2015-05-17T1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1"/>
    <s v="electronic music"/>
    <x v="2192"/>
    <d v="2015-05-18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193"/>
    <d v="2015-05-18T00:59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6"/>
    <s v="musical"/>
    <x v="2194"/>
    <d v="2015-05-18T15:58:4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2195"/>
    <d v="2015-05-19T10:06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3"/>
    <s v="gadgets"/>
    <x v="2196"/>
    <d v="2015-05-19T16:00:4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audio"/>
    <x v="2197"/>
    <d v="2015-05-20T01:04:1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2198"/>
    <d v="2015-05-20T12:25: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x v="2199"/>
    <d v="2015-05-20T14:48: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200"/>
    <d v="2015-05-20T17:39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2201"/>
    <d v="2015-05-20T22:26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2202"/>
    <d v="2015-05-21T03:02:5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3"/>
    <s v="wearables"/>
    <x v="2203"/>
    <d v="2015-05-21T10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3"/>
    <s v="space exploration"/>
    <x v="2204"/>
    <d v="2015-05-21T12:56:2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5"/>
    <s v="photobooks"/>
    <x v="2205"/>
    <d v="2015-05-21T17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206"/>
    <d v="2015-05-22T00:2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3"/>
    <s v="gadgets"/>
    <x v="2207"/>
    <d v="2015-05-22T08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2208"/>
    <d v="2015-05-22T12:03:2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x v="2209"/>
    <d v="2015-05-22T16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210"/>
    <d v="2015-05-23T16:23:3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211"/>
    <d v="2015-05-23T22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x v="2212"/>
    <d v="2015-05-24T03:18:5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3"/>
    <s v="web"/>
    <x v="2213"/>
    <d v="2015-05-24T1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3"/>
    <s v="hardware"/>
    <x v="2214"/>
    <d v="2015-05-24T15:29:3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x v="2215"/>
    <d v="2015-05-25T16:38:1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2216"/>
    <d v="2015-05-25T22:53: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6"/>
    <s v="plays"/>
    <x v="2217"/>
    <d v="2015-05-25T22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6"/>
    <s v="plays"/>
    <x v="2218"/>
    <d v="2015-05-26T10:32: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6"/>
    <s v="spaces"/>
    <x v="2219"/>
    <d v="2015-05-26T16:54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6"/>
    <s v="plays"/>
    <x v="2220"/>
    <d v="2015-05-26T21:45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21"/>
    <d v="2015-05-27T13:41:2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5"/>
    <s v="nature"/>
    <x v="2222"/>
    <d v="2015-05-27T14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2223"/>
    <d v="2015-05-27T19:13:1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x v="2224"/>
    <d v="2015-05-28T10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x v="2225"/>
    <d v="2015-05-28T11:38:0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2"/>
    <s v="art books"/>
    <x v="2226"/>
    <d v="2015-05-28T15:05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4"/>
    <s v="video games"/>
    <x v="2227"/>
    <d v="2015-05-28T23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x v="2228"/>
    <d v="2015-05-29T10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3"/>
    <s v="wearables"/>
    <x v="2229"/>
    <d v="2015-05-29T11:17: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230"/>
    <d v="2015-05-29T11:36:3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6"/>
    <s v="plays"/>
    <x v="2231"/>
    <d v="2015-05-30T13:1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232"/>
    <d v="2015-05-30T15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6"/>
    <s v="plays"/>
    <x v="2233"/>
    <d v="2015-05-30T15:21:4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food trucks"/>
    <x v="2234"/>
    <d v="2015-05-30T16:26: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3"/>
    <s v="hardware"/>
    <x v="2235"/>
    <d v="2015-05-30T20:42:5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2236"/>
    <d v="2015-05-30T22:40:2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6"/>
    <s v="plays"/>
    <x v="2237"/>
    <d v="2015-05-31T0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2238"/>
    <d v="2015-05-31T02:59:4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2239"/>
    <d v="2015-05-31T04:2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6"/>
    <s v="plays"/>
    <x v="2240"/>
    <d v="2015-05-31T07:44:5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2241"/>
    <d v="2015-05-31T09:45:2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3"/>
    <s v="wearables"/>
    <x v="2242"/>
    <d v="2015-05-31T10:24:3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x v="2243"/>
    <d v="2015-05-31T10:28:0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x v="2244"/>
    <d v="2015-05-31T12:35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6"/>
    <s v="plays"/>
    <x v="2245"/>
    <d v="2015-05-31T13:32:5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2246"/>
    <d v="2015-05-31T16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6"/>
    <s v="plays"/>
    <x v="2247"/>
    <d v="2015-05-31T18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248"/>
    <d v="2015-05-31T21:2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1"/>
    <s v="classical music"/>
    <x v="2249"/>
    <d v="2015-05-31T22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plays"/>
    <x v="2250"/>
    <d v="2015-05-31T22:5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6"/>
    <s v="plays"/>
    <x v="2251"/>
    <d v="2015-06-01T00:00:0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2252"/>
    <d v="2015-06-01T11:28: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3"/>
    <s v="wearables"/>
    <x v="2253"/>
    <d v="2015-06-01T12:01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2254"/>
    <d v="2015-06-01T17:42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1"/>
    <s v="electronic music"/>
    <x v="2255"/>
    <d v="2015-06-01T19:47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x v="2256"/>
    <d v="2015-06-02T10:34:5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6"/>
    <s v="musical"/>
    <x v="2257"/>
    <d v="2015-06-02T19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7"/>
    <s v="food trucks"/>
    <x v="2258"/>
    <d v="2015-06-02T21:31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1"/>
    <s v="rock"/>
    <x v="2259"/>
    <d v="2015-06-02T23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6"/>
    <s v="plays"/>
    <x v="2260"/>
    <d v="2015-06-03T01:59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2261"/>
    <d v="2015-06-03T08:08: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6"/>
    <s v="plays"/>
    <x v="2262"/>
    <d v="2015-06-03T10:04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"/>
    <s v="space exploration"/>
    <x v="2263"/>
    <d v="2015-06-03T10:04:2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1"/>
    <s v="metal"/>
    <x v="2264"/>
    <d v="2015-06-03T19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3"/>
    <s v="gadgets"/>
    <x v="2265"/>
    <d v="2015-06-04T00:26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6"/>
    <s v="plays"/>
    <x v="2266"/>
    <d v="2015-06-04T07:59:5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2267"/>
    <d v="2015-06-04T13:39: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1"/>
    <s v="rock"/>
    <x v="2268"/>
    <d v="2015-06-05T06:47:5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269"/>
    <d v="2015-06-05T13:48:2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3"/>
    <s v="hardware"/>
    <x v="2270"/>
    <d v="2015-06-05T16:00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3"/>
    <s v="web"/>
    <x v="2271"/>
    <d v="2015-06-06T05:47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272"/>
    <d v="2015-06-06T10:12: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x v="2273"/>
    <d v="2015-06-07T08:55:5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x v="2274"/>
    <d v="2015-06-07T16:56: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x v="2275"/>
    <d v="2015-06-07T19:23:5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1"/>
    <s v="rock"/>
    <x v="2276"/>
    <d v="2015-06-07T22:5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3"/>
    <s v="space exploration"/>
    <x v="2277"/>
    <d v="2015-06-07T22:51: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5"/>
    <s v="photobooks"/>
    <x v="2278"/>
    <d v="2015-06-07T23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2279"/>
    <d v="2015-06-08T1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280"/>
    <d v="2015-06-08T11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1"/>
    <s v="rock"/>
    <x v="2281"/>
    <d v="2015-06-08T2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photobooks"/>
    <x v="2282"/>
    <d v="2015-06-09T15:10:0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x v="2283"/>
    <d v="2015-06-10T04:58:2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2284"/>
    <d v="2015-06-10T10:04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6"/>
    <s v="plays"/>
    <x v="2285"/>
    <d v="2015-06-10T14:27: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2286"/>
    <d v="2015-06-10T21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x v="2287"/>
    <d v="2015-06-10T21:13: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6"/>
    <s v="plays"/>
    <x v="2288"/>
    <d v="2015-06-10T22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3"/>
    <s v="hardware"/>
    <x v="2289"/>
    <d v="2015-06-10T23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3"/>
    <s v="hardware"/>
    <x v="2290"/>
    <d v="2015-06-11T05:05:5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291"/>
    <d v="2015-06-11T1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6"/>
    <s v="plays"/>
    <x v="2292"/>
    <d v="2015-06-11T11:12: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6"/>
    <s v="spaces"/>
    <x v="2293"/>
    <d v="2015-06-11T11:13:0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4"/>
    <s v="tabletop games"/>
    <x v="2294"/>
    <d v="2015-06-11T13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x v="2295"/>
    <d v="2015-06-11T13:24:4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x v="2296"/>
    <d v="2015-06-11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6"/>
    <s v="plays"/>
    <x v="2297"/>
    <d v="2015-06-11T21:00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x v="2298"/>
    <d v="2015-06-11T22:45: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2299"/>
    <d v="2015-06-12T02:07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300"/>
    <d v="2015-06-12T09:54: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3"/>
    <s v="hardware"/>
    <x v="2301"/>
    <d v="2015-06-12T15:00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x v="2302"/>
    <d v="2015-06-12T15:11:2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6"/>
    <s v="plays"/>
    <x v="2303"/>
    <d v="2015-06-12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6"/>
    <s v="plays"/>
    <x v="2304"/>
    <d v="2015-06-12T20:43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2305"/>
    <d v="2015-06-13T07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3"/>
    <s v="hardware"/>
    <x v="2306"/>
    <d v="2015-06-13T11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3"/>
    <s v="web"/>
    <x v="2307"/>
    <d v="2015-06-13T11:37:2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2308"/>
    <d v="2015-06-13T17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6"/>
    <s v="spaces"/>
    <x v="2309"/>
    <d v="2015-06-13T19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6"/>
    <s v="plays"/>
    <x v="2310"/>
    <d v="2015-06-14T07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2311"/>
    <d v="2015-06-14T08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12"/>
    <d v="2015-06-14T13:45:3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x v="2313"/>
    <d v="2015-06-14T14:19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314"/>
    <d v="2015-06-14T23:09:2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1"/>
    <s v="rock"/>
    <x v="2315"/>
    <d v="2015-06-14T23:34:5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plays"/>
    <x v="2316"/>
    <d v="2015-06-15T11:14:4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x v="2317"/>
    <d v="2015-06-15T14:10: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3"/>
    <s v="web"/>
    <x v="2318"/>
    <d v="2015-06-15T17:06: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2319"/>
    <d v="2015-06-16T06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6"/>
    <s v="plays"/>
    <x v="2320"/>
    <d v="2015-06-16T07:59: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6"/>
    <s v="spaces"/>
    <x v="2321"/>
    <d v="2015-06-16T12:47:2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322"/>
    <d v="2015-06-16T16:41:5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x v="2323"/>
    <d v="2015-06-16T18:3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6"/>
    <s v="plays"/>
    <x v="2324"/>
    <d v="2015-06-16T20:40: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6"/>
    <s v="plays"/>
    <x v="2325"/>
    <d v="2015-06-17T07:05: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6"/>
    <s v="plays"/>
    <x v="2326"/>
    <d v="2015-06-18T05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327"/>
    <d v="2015-06-18T06:04:0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2328"/>
    <d v="2015-06-18T08:13:1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food trucks"/>
    <x v="2329"/>
    <d v="2015-06-18T12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2330"/>
    <d v="2015-06-18T14:03:3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331"/>
    <d v="2015-06-18T18:33:1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6"/>
    <s v="plays"/>
    <x v="2332"/>
    <d v="2015-06-18T20:00: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2"/>
    <s v="art books"/>
    <x v="2333"/>
    <d v="2015-06-19T13:28:0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334"/>
    <d v="2015-06-19T21:47:1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6"/>
    <s v="plays"/>
    <x v="2335"/>
    <d v="2015-06-20T08:59: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6"/>
    <s v="plays"/>
    <x v="2336"/>
    <d v="2015-06-20T12:55: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2337"/>
    <d v="2015-06-20T14:06:1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1"/>
    <s v="electronic music"/>
    <x v="2338"/>
    <d v="2015-06-20T17:04: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2339"/>
    <d v="2015-06-20T19:50: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340"/>
    <d v="2015-06-20T22:31: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6"/>
    <s v="plays"/>
    <x v="2341"/>
    <d v="2015-06-21T08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342"/>
    <d v="2015-06-21T12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6"/>
    <s v="spaces"/>
    <x v="2343"/>
    <d v="2015-06-21T15:04:0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6"/>
    <s v="plays"/>
    <x v="2344"/>
    <d v="2015-06-21T16:2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6"/>
    <s v="plays"/>
    <x v="2345"/>
    <d v="2015-06-21T17:25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1"/>
    <s v="rock"/>
    <x v="2346"/>
    <d v="2015-06-22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347"/>
    <d v="2015-06-22T12:31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2348"/>
    <d v="2015-06-22T12:48:1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6"/>
    <s v="plays"/>
    <x v="2349"/>
    <d v="2015-06-23T21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6"/>
    <s v="plays"/>
    <x v="2350"/>
    <d v="2015-06-24T17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6"/>
    <s v="plays"/>
    <x v="2351"/>
    <d v="2015-06-25T06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6"/>
    <s v="plays"/>
    <x v="2352"/>
    <d v="2015-06-25T13:07:3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53"/>
    <d v="2015-06-25T13:39:5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3"/>
    <s v="hardware"/>
    <x v="2354"/>
    <d v="2015-06-25T14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7"/>
    <s v="food trucks"/>
    <x v="2355"/>
    <d v="2015-06-25T23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4"/>
    <s v="video games"/>
    <x v="2356"/>
    <d v="2015-06-25T23:32:5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x v="2357"/>
    <d v="2015-06-26T08:25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6"/>
    <s v="plays"/>
    <x v="2358"/>
    <d v="2015-06-26T16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6"/>
    <s v="spaces"/>
    <x v="2359"/>
    <d v="2015-06-26T18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5"/>
    <s v="photobooks"/>
    <x v="2360"/>
    <d v="2015-06-27T01:55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4"/>
    <s v="tabletop games"/>
    <x v="2361"/>
    <d v="2015-06-27T10:22:4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x v="2362"/>
    <d v="2015-06-27T13:27:0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x v="2363"/>
    <d v="2015-06-27T16:44:14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2364"/>
    <d v="2015-06-27T16:59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2365"/>
    <d v="2015-06-28T10:09:3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366"/>
    <d v="2015-06-29T10:21:5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6"/>
    <s v="plays"/>
    <x v="2367"/>
    <d v="2015-06-29T15:57:1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4"/>
    <s v="mobile games"/>
    <x v="2368"/>
    <d v="2015-06-29T22:06:4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6"/>
    <s v="musical"/>
    <x v="2369"/>
    <d v="2015-06-29T22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370"/>
    <d v="2015-06-30T10:45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2"/>
    <s v="art books"/>
    <x v="2371"/>
    <d v="2015-06-30T16:06:08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372"/>
    <d v="2015-06-30T16:55:5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5"/>
    <s v="nature"/>
    <x v="2373"/>
    <d v="2015-06-30T18:55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3"/>
    <s v="wearables"/>
    <x v="2374"/>
    <d v="2015-06-30T19:40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1"/>
    <s v="faith"/>
    <x v="2375"/>
    <d v="2015-07-01T01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6"/>
    <s v="plays"/>
    <x v="2376"/>
    <d v="2015-07-01T0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6"/>
    <s v="plays"/>
    <x v="2377"/>
    <d v="2015-07-01T07:14:5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5"/>
    <s v="photobooks"/>
    <x v="2378"/>
    <d v="2015-07-01T16:45:3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1"/>
    <s v="indie rock"/>
    <x v="2379"/>
    <d v="2015-07-01T22:4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6"/>
    <s v="plays"/>
    <x v="2380"/>
    <d v="2015-07-02T06:17:0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6"/>
    <s v="plays"/>
    <x v="2381"/>
    <d v="2015-07-02T10:39:3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82"/>
    <d v="2015-07-02T16:59:4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6"/>
    <s v="plays"/>
    <x v="2383"/>
    <d v="2015-07-02T18:50:0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x v="2384"/>
    <d v="2015-07-03T09:46:3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plays"/>
    <x v="2385"/>
    <d v="2015-07-03T13:22:38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5"/>
    <s v="people"/>
    <x v="2386"/>
    <d v="2015-07-03T16:26:2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387"/>
    <d v="2015-07-05T10:38: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6"/>
    <s v="plays"/>
    <x v="2388"/>
    <d v="2015-07-05T11:43:2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1"/>
    <s v="indie rock"/>
    <x v="2389"/>
    <d v="2015-07-05T12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1"/>
    <s v="rock"/>
    <x v="2390"/>
    <d v="2015-07-05T12:38:4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x v="2391"/>
    <d v="2015-07-05T17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tabletop games"/>
    <x v="2392"/>
    <d v="2015-07-05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6"/>
    <s v="plays"/>
    <x v="2393"/>
    <d v="2015-07-07T12:30: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x v="2394"/>
    <d v="2015-07-07T14:26:2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2395"/>
    <d v="2015-07-08T09:00:2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3"/>
    <s v="web"/>
    <x v="2396"/>
    <d v="2015-07-08T09:44:5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3"/>
    <s v="web"/>
    <x v="2397"/>
    <d v="2015-07-08T10:17:0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4"/>
    <s v="mobile games"/>
    <x v="2398"/>
    <d v="2015-07-08T11:45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5"/>
    <s v="photobooks"/>
    <x v="2399"/>
    <d v="2015-07-08T13:3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3"/>
    <s v="wearables"/>
    <x v="2400"/>
    <d v="2015-07-08T17:58:33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401"/>
    <d v="2015-07-09T11:47: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402"/>
    <d v="2015-07-09T16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403"/>
    <d v="2015-07-09T16:48:1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404"/>
    <d v="2015-07-10T00:38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6"/>
    <s v="plays"/>
    <x v="2405"/>
    <d v="2015-07-10T02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406"/>
    <d v="2015-07-10T11:05:3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6"/>
    <s v="plays"/>
    <x v="2407"/>
    <d v="2015-07-10T13:00:0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2408"/>
    <d v="2015-07-10T13:50: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1"/>
    <s v="metal"/>
    <x v="2409"/>
    <d v="2015-07-10T14:09:3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6"/>
    <s v="plays"/>
    <x v="2410"/>
    <d v="2015-07-10T16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411"/>
    <d v="2015-07-10T17:08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412"/>
    <d v="2015-07-10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6"/>
    <s v="plays"/>
    <x v="2413"/>
    <d v="2015-07-10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6"/>
    <s v="plays"/>
    <x v="2414"/>
    <d v="2015-07-11T09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4"/>
    <s v="video games"/>
    <x v="2415"/>
    <d v="2015-07-11T23:58: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3"/>
    <s v="hardware"/>
    <x v="2416"/>
    <d v="2015-07-12T01:02: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6"/>
    <s v="plays"/>
    <x v="2417"/>
    <d v="2015-07-12T05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2418"/>
    <d v="2015-07-12T07:47:4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419"/>
    <d v="2015-07-12T14:31:44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2420"/>
    <d v="2015-07-12T17:06: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6"/>
    <s v="plays"/>
    <x v="2421"/>
    <d v="2015-07-12T2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6"/>
    <s v="plays"/>
    <x v="2422"/>
    <d v="2015-07-13T02:35:4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2423"/>
    <d v="2015-07-13T15:06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6"/>
    <s v="plays"/>
    <x v="2424"/>
    <d v="2015-07-14T14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x v="2425"/>
    <d v="2015-07-14T18:00:1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x v="2426"/>
    <d v="2015-07-15T05:43:4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food trucks"/>
    <x v="2427"/>
    <d v="2015-07-15T12:28:5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6"/>
    <s v="plays"/>
    <x v="2428"/>
    <d v="2015-07-15T19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x v="2429"/>
    <d v="2015-07-16T02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6"/>
    <s v="plays"/>
    <x v="2430"/>
    <d v="2015-07-16T12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431"/>
    <d v="2015-07-16T12:51:1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432"/>
    <d v="2015-07-16T14:37:0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6"/>
    <s v="plays"/>
    <x v="2433"/>
    <d v="2015-07-16T14:47:5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434"/>
    <d v="2015-07-16T14:51:4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5"/>
    <s v="people"/>
    <x v="2435"/>
    <d v="2015-07-16T16:38:5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x v="2436"/>
    <d v="2015-07-17T05:32:5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x v="2437"/>
    <d v="2015-07-17T08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2438"/>
    <d v="2015-07-17T11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439"/>
    <d v="2015-07-17T11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6"/>
    <s v="plays"/>
    <x v="2440"/>
    <d v="2015-07-17T13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3"/>
    <s v="wearables"/>
    <x v="2441"/>
    <d v="2015-07-17T14:35: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6"/>
    <s v="plays"/>
    <x v="2442"/>
    <d v="2015-07-17T16:02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x v="2443"/>
    <d v="2015-07-17T2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6"/>
    <s v="plays"/>
    <x v="2444"/>
    <d v="2015-07-18T0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6"/>
    <s v="plays"/>
    <x v="2445"/>
    <d v="2015-07-18T11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3"/>
    <s v="wearables"/>
    <x v="2446"/>
    <d v="2015-07-18T15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6"/>
    <s v="plays"/>
    <x v="2447"/>
    <d v="2015-07-18T18:16:5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x v="2448"/>
    <d v="2015-07-19T00:23:1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x v="2449"/>
    <d v="2015-07-19T13:44: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6"/>
    <s v="plays"/>
    <x v="2450"/>
    <d v="2015-07-19T22:59:0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2451"/>
    <d v="2015-07-20T13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2452"/>
    <d v="2015-07-20T14:35:3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6"/>
    <s v="spaces"/>
    <x v="2453"/>
    <d v="2015-07-20T17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1"/>
    <s v="faith"/>
    <x v="2454"/>
    <d v="2015-07-20T17:46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6"/>
    <s v="plays"/>
    <x v="2455"/>
    <d v="2015-07-20T22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2456"/>
    <d v="2015-07-21T01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6"/>
    <s v="plays"/>
    <x v="2457"/>
    <d v="2015-07-21T05:03: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3"/>
    <s v="web"/>
    <x v="2458"/>
    <d v="2015-07-22T08:02: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x v="2459"/>
    <d v="2015-07-22T18:08: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2460"/>
    <d v="2015-07-22T22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461"/>
    <d v="2015-07-22T22:11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62"/>
    <d v="2015-07-22T2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2463"/>
    <d v="2015-07-23T01:46: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2464"/>
    <d v="2015-07-23T08:25: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1"/>
    <s v="electronic music"/>
    <x v="2465"/>
    <d v="2015-07-23T13:02: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6"/>
    <s v="plays"/>
    <x v="2466"/>
    <d v="2015-07-23T13:33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3"/>
    <s v="web"/>
    <x v="2467"/>
    <d v="2015-07-25T16:59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x v="2468"/>
    <d v="2015-07-26T00:42:1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5"/>
    <s v="places"/>
    <x v="2469"/>
    <d v="2015-07-26T11:00:5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3"/>
    <s v="wearables"/>
    <x v="2470"/>
    <d v="2015-07-26T1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6"/>
    <s v="plays"/>
    <x v="2471"/>
    <d v="2015-07-26T13:19: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472"/>
    <d v="2015-07-26T20:29:5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3"/>
    <s v="web"/>
    <x v="2473"/>
    <d v="2015-07-26T22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6"/>
    <s v="plays"/>
    <x v="2474"/>
    <d v="2015-07-27T17:59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1"/>
    <s v="rock"/>
    <x v="2475"/>
    <d v="2015-07-29T10:31:2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4"/>
    <s v="tabletop games"/>
    <x v="2476"/>
    <d v="2015-07-29T10:59: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6"/>
    <s v="plays"/>
    <x v="2477"/>
    <d v="2015-07-29T12:00:0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478"/>
    <d v="2015-07-29T22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6"/>
    <s v="plays"/>
    <x v="2479"/>
    <d v="2015-07-29T22:25:2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2"/>
    <s v="nonfiction"/>
    <x v="2480"/>
    <d v="2015-07-29T22:59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6"/>
    <s v="plays"/>
    <x v="2481"/>
    <d v="2015-07-30T07:30: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6"/>
    <s v="plays"/>
    <x v="2482"/>
    <d v="2015-07-31T03:58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6"/>
    <s v="plays"/>
    <x v="2483"/>
    <d v="2015-07-31T11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2484"/>
    <d v="2015-07-31T15:32:2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x v="2485"/>
    <d v="2015-07-31T2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2486"/>
    <d v="2015-07-31T23:5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x v="2487"/>
    <d v="2015-08-01T09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488"/>
    <d v="2015-08-01T10:01:4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3"/>
    <s v="web"/>
    <x v="2489"/>
    <d v="2015-08-01T12:53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6"/>
    <s v="plays"/>
    <x v="2490"/>
    <d v="2015-08-01T17:24:5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491"/>
    <d v="2015-08-01T19:18:2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5"/>
    <s v="nature"/>
    <x v="2492"/>
    <d v="2015-08-02T01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6"/>
    <s v="plays"/>
    <x v="2493"/>
    <d v="2015-08-02T11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3"/>
    <s v="wearables"/>
    <x v="2494"/>
    <d v="2015-08-02T14:17:1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6"/>
    <s v="musical"/>
    <x v="2495"/>
    <d v="2015-08-02T14:31: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7"/>
    <s v="food trucks"/>
    <x v="2496"/>
    <d v="2015-08-02T17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x v="2497"/>
    <d v="2015-08-02T23:27: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3"/>
    <s v="web"/>
    <x v="2498"/>
    <d v="2015-08-03T10:35:2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2499"/>
    <d v="2015-08-03T11:09: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6"/>
    <s v="plays"/>
    <x v="2500"/>
    <d v="2015-08-03T1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7"/>
    <s v="food trucks"/>
    <x v="2501"/>
    <d v="2015-08-03T23:27:54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3"/>
    <s v="web"/>
    <x v="2502"/>
    <d v="2015-08-03T23:30:0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2503"/>
    <d v="2015-08-04T17:15:3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4"/>
    <s v="video games"/>
    <x v="2504"/>
    <d v="2015-08-04T19:33: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6"/>
    <s v="plays"/>
    <x v="2505"/>
    <d v="2015-08-05T03:43:2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2506"/>
    <d v="2015-08-05T06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3"/>
    <s v="web"/>
    <x v="2507"/>
    <d v="2015-08-05T11:50: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6"/>
    <s v="plays"/>
    <x v="2508"/>
    <d v="2015-08-05T13:36: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509"/>
    <d v="2015-08-05T14:46:3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510"/>
    <d v="2015-08-06T06:05: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6"/>
    <s v="plays"/>
    <x v="2511"/>
    <d v="2015-08-06T10:31:4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x v="2512"/>
    <d v="2015-08-07T1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3"/>
    <s v="hardware"/>
    <x v="2513"/>
    <d v="2015-08-07T11:14:2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6"/>
    <s v="plays"/>
    <x v="2514"/>
    <d v="2015-08-07T1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6"/>
    <s v="plays"/>
    <x v="2515"/>
    <d v="2015-08-07T12:22:2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516"/>
    <d v="2015-08-07T23:04:5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3"/>
    <s v="web"/>
    <x v="2517"/>
    <d v="2015-08-08T10:33:3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x v="2518"/>
    <d v="2015-08-08T16:34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6"/>
    <s v="plays"/>
    <x v="2519"/>
    <d v="2015-08-09T11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6"/>
    <s v="plays"/>
    <x v="2520"/>
    <d v="2015-08-09T11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2521"/>
    <d v="2015-08-10T01:59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2522"/>
    <d v="2015-08-10T17:17: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523"/>
    <d v="2015-08-10T17:49:5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6"/>
    <s v="musical"/>
    <x v="2524"/>
    <d v="2015-08-10T18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3"/>
    <s v="wearables"/>
    <x v="2525"/>
    <d v="2015-08-10T19:12:0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526"/>
    <d v="2015-08-11T08:00:5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4"/>
    <s v="tabletop games"/>
    <x v="2527"/>
    <d v="2015-08-11T13:31:4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528"/>
    <d v="2015-08-11T13:37:0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6"/>
    <s v="plays"/>
    <x v="2529"/>
    <d v="2015-08-11T19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3"/>
    <s v="space exploration"/>
    <x v="2530"/>
    <d v="2015-08-11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6"/>
    <s v="plays"/>
    <x v="2531"/>
    <d v="2015-08-12T00:32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3"/>
    <s v="hardware"/>
    <x v="2532"/>
    <d v="2015-08-13T03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3"/>
    <s v="wearables"/>
    <x v="2533"/>
    <d v="2015-08-13T08:4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3"/>
    <s v="wearables"/>
    <x v="2534"/>
    <d v="2015-08-13T20:24:57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2535"/>
    <d v="2015-08-13T22:29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3"/>
    <s v="space exploration"/>
    <x v="2536"/>
    <d v="2015-08-14T01:16:5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537"/>
    <d v="2015-08-14T14:38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6"/>
    <s v="spaces"/>
    <x v="2538"/>
    <d v="2015-08-14T15:18:5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1"/>
    <s v="classical music"/>
    <x v="2539"/>
    <d v="2015-08-14T22:59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540"/>
    <d v="2015-08-15T01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3"/>
    <s v="hardware"/>
    <x v="2541"/>
    <d v="2015-08-15T02:50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3"/>
    <s v="web"/>
    <x v="2542"/>
    <d v="2015-08-15T08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x v="2543"/>
    <d v="2015-08-15T13:12:2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544"/>
    <d v="2015-08-15T16:54:5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4"/>
    <s v="tabletop games"/>
    <x v="2545"/>
    <d v="2015-08-16T01:40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2546"/>
    <d v="2015-08-16T09:06:4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2547"/>
    <d v="2015-08-16T11:13:1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2548"/>
    <d v="2015-08-16T18:00:5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6"/>
    <s v="plays"/>
    <x v="2549"/>
    <d v="2015-08-17T05:22: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x v="2550"/>
    <d v="2015-08-17T11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x v="2551"/>
    <d v="2015-08-17T11:0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x v="2552"/>
    <d v="2015-08-17T11:15:5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7"/>
    <s v="food trucks"/>
    <x v="2553"/>
    <d v="2015-08-18T16:01:1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x v="2554"/>
    <d v="2015-08-18T23:06: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3"/>
    <s v="wearables"/>
    <x v="2555"/>
    <d v="2015-08-19T10:37:5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6"/>
    <s v="plays"/>
    <x v="2556"/>
    <d v="2015-08-19T12:03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1"/>
    <s v="electronic music"/>
    <x v="2557"/>
    <d v="2015-08-19T12:15:1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1"/>
    <s v="classical music"/>
    <x v="2558"/>
    <d v="2015-08-20T0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3"/>
    <s v="wearables"/>
    <x v="2559"/>
    <d v="2015-08-20T09:50:4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x v="2560"/>
    <d v="2015-08-20T12:05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5"/>
    <s v="people"/>
    <x v="2561"/>
    <d v="2015-08-20T13:19: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3"/>
    <s v="wearables"/>
    <x v="2562"/>
    <d v="2015-08-20T15:00:3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6"/>
    <s v="plays"/>
    <x v="2563"/>
    <d v="2015-08-20T15:02:5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2564"/>
    <d v="2015-08-20T15:06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plays"/>
    <x v="2565"/>
    <d v="2015-08-20T18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2566"/>
    <d v="2015-08-21T06:47: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2567"/>
    <d v="2015-08-21T09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"/>
    <s v="makerspaces"/>
    <x v="2568"/>
    <d v="2015-08-21T12:55: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7"/>
    <s v="food trucks"/>
    <x v="2569"/>
    <d v="2015-08-21T22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1"/>
    <s v="rock"/>
    <x v="2570"/>
    <d v="2015-08-21T23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6"/>
    <s v="plays"/>
    <x v="2571"/>
    <d v="2015-08-22T07:07:5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1"/>
    <s v="rock"/>
    <x v="2572"/>
    <d v="2015-08-22T13:00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x v="2573"/>
    <d v="2015-08-22T14:34: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6"/>
    <s v="plays"/>
    <x v="2574"/>
    <d v="2015-08-22T15:18:5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2575"/>
    <d v="2015-08-23T02:21:1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3"/>
    <s v="web"/>
    <x v="2576"/>
    <d v="2015-08-23T03:35:0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3"/>
    <s v="wearables"/>
    <x v="2577"/>
    <d v="2015-08-23T09:14: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6"/>
    <s v="plays"/>
    <x v="2578"/>
    <d v="2015-08-23T21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2579"/>
    <d v="2015-08-24T04:22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x v="2580"/>
    <d v="2015-08-24T05:33: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2581"/>
    <d v="2015-08-25T10:05:1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7"/>
    <s v="food trucks"/>
    <x v="2582"/>
    <d v="2015-08-25T12:34:4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3"/>
    <s v="space exploration"/>
    <x v="2583"/>
    <d v="2015-08-25T18:52:09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584"/>
    <d v="2015-08-25T19:18:5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musical"/>
    <x v="2585"/>
    <d v="2015-08-25T21:35:5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x v="2586"/>
    <d v="2015-08-26T13:32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6"/>
    <s v="plays"/>
    <x v="2587"/>
    <d v="2015-08-26T18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588"/>
    <d v="2015-08-27T10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2589"/>
    <d v="2015-08-27T14:15: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2590"/>
    <d v="2015-08-27T20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1"/>
    <s v="indie rock"/>
    <x v="2591"/>
    <d v="2015-08-27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5"/>
    <s v="nature"/>
    <x v="2592"/>
    <d v="2015-08-28T07:12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x v="2593"/>
    <d v="2015-08-28T17:3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x v="2594"/>
    <d v="2015-08-28T20:56:5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6"/>
    <s v="plays"/>
    <x v="2595"/>
    <d v="2015-08-28T22:59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3"/>
    <s v="web"/>
    <x v="2596"/>
    <d v="2015-08-29T10:53: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6"/>
    <s v="plays"/>
    <x v="2597"/>
    <d v="2015-08-29T19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3"/>
    <s v="space exploration"/>
    <x v="2598"/>
    <d v="2015-08-29T23:03:4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2599"/>
    <d v="2015-08-30T00:28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1"/>
    <s v="faith"/>
    <x v="2600"/>
    <d v="2015-08-31T01:45:3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x v="2601"/>
    <d v="2015-08-31T11:04: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6"/>
    <s v="plays"/>
    <x v="2602"/>
    <d v="2015-08-31T12:31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3"/>
    <s v="wearables"/>
    <x v="2603"/>
    <d v="2015-09-01T10:05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6"/>
    <s v="plays"/>
    <x v="2604"/>
    <d v="2015-09-01T19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6"/>
    <s v="plays"/>
    <x v="2605"/>
    <d v="2015-09-01T23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5"/>
    <s v="nature"/>
    <x v="2606"/>
    <d v="2015-09-02T01:47:2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5"/>
    <s v="photobooks"/>
    <x v="2607"/>
    <d v="2015-09-02T17:49:0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6"/>
    <s v="plays"/>
    <x v="2608"/>
    <d v="2015-09-04T04:27:5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3"/>
    <s v="makerspaces"/>
    <x v="2609"/>
    <d v="2015-09-04T1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2610"/>
    <d v="2015-09-04T11:11:0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611"/>
    <d v="2015-09-04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4"/>
    <s v="tabletop games"/>
    <x v="2612"/>
    <d v="2015-09-04T14:00: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2613"/>
    <d v="2015-09-04T22:59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7"/>
    <s v="food trucks"/>
    <x v="2614"/>
    <d v="2015-09-05T21:36:4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615"/>
    <d v="2015-09-05T22:38:2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3"/>
    <s v="web"/>
    <x v="2616"/>
    <d v="2015-09-06T00:1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6"/>
    <s v="plays"/>
    <x v="2617"/>
    <d v="2015-09-06T08:47:0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618"/>
    <d v="2015-09-06T09:46:0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2619"/>
    <d v="2015-09-06T21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620"/>
    <d v="2015-09-07T04:47:5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3"/>
    <s v="web"/>
    <x v="2621"/>
    <d v="2015-09-07T08:53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x v="2622"/>
    <d v="2015-09-07T13:09:5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x v="2623"/>
    <d v="2015-09-08T23:00: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24"/>
    <d v="2015-09-09T02:31:0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625"/>
    <d v="2015-09-09T11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x v="2626"/>
    <d v="2015-09-09T17:31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6"/>
    <s v="plays"/>
    <x v="2627"/>
    <d v="2015-09-09T22:59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628"/>
    <d v="2015-09-09T23:09:2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629"/>
    <d v="2015-09-10T20:04: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6"/>
    <s v="plays"/>
    <x v="2630"/>
    <d v="2015-09-11T13:19:5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2631"/>
    <d v="2015-09-11T13:22: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6"/>
    <s v="plays"/>
    <x v="2632"/>
    <d v="2015-09-11T22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5"/>
    <s v="photobooks"/>
    <x v="2633"/>
    <d v="2015-09-12T08:37:4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634"/>
    <d v="2015-09-12T15:57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6"/>
    <s v="plays"/>
    <x v="2635"/>
    <d v="2015-09-12T19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636"/>
    <d v="2015-09-13T13:11:5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637"/>
    <d v="2015-09-14T11:40:29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2638"/>
    <d v="2015-09-14T14:07: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639"/>
    <d v="2015-09-14T1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6"/>
    <s v="plays"/>
    <x v="2640"/>
    <d v="2015-09-15T05:06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2641"/>
    <d v="2015-09-15T06:11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642"/>
    <d v="2015-09-15T14:39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x v="2643"/>
    <d v="2015-09-16T00:37:2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6"/>
    <s v="plays"/>
    <x v="2644"/>
    <d v="2015-09-16T12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spaces"/>
    <x v="2645"/>
    <d v="2015-09-16T12:56: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x v="2646"/>
    <d v="2015-09-16T17:00:0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x v="2647"/>
    <d v="2015-09-16T21:31:5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6"/>
    <s v="plays"/>
    <x v="2648"/>
    <d v="2015-09-16T2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tabletop games"/>
    <x v="2649"/>
    <d v="2015-09-17T09:59:5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5"/>
    <s v="nature"/>
    <x v="2650"/>
    <d v="2015-09-17T1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2651"/>
    <d v="2015-09-18T22:50:1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x v="2652"/>
    <d v="2015-09-18T22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653"/>
    <d v="2015-09-19T01:37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x v="2654"/>
    <d v="2015-09-19T23:21:3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x v="2655"/>
    <d v="2015-09-20T14:05:5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6"/>
    <s v="plays"/>
    <x v="2656"/>
    <d v="2015-09-20T22:11: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2657"/>
    <d v="2015-09-21T12:22: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6"/>
    <s v="spaces"/>
    <x v="2658"/>
    <d v="2015-09-23T08:25: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6"/>
    <s v="plays"/>
    <x v="2659"/>
    <d v="2015-09-23T09:21:2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7"/>
    <s v="food trucks"/>
    <x v="2660"/>
    <d v="2015-09-23T15:10:0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1"/>
    <s v="rock"/>
    <x v="2661"/>
    <d v="2015-09-23T15:27:39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5"/>
    <s v="places"/>
    <x v="2662"/>
    <d v="2015-09-23T15:34:24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x v="2663"/>
    <d v="2015-09-24T09:10: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3"/>
    <s v="makerspaces"/>
    <x v="2664"/>
    <d v="2015-09-24T14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1"/>
    <s v="electronic music"/>
    <x v="2665"/>
    <d v="2015-09-24T15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2666"/>
    <d v="2015-09-24T21:55:5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667"/>
    <d v="2015-09-25T09:58:5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3"/>
    <s v="makerspaces"/>
    <x v="2668"/>
    <d v="2015-09-25T16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x v="2669"/>
    <d v="2015-09-25T18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670"/>
    <d v="2015-09-25T23:33:4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2671"/>
    <d v="2015-09-27T09:20:4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7"/>
    <s v="restaurants"/>
    <x v="2672"/>
    <d v="2015-09-27T13:38:2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673"/>
    <d v="2015-09-27T15:14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x v="2674"/>
    <d v="2015-09-27T21:49:1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x v="2675"/>
    <d v="2015-09-28T01:35:3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s v="plays"/>
    <x v="2676"/>
    <d v="2015-09-28T22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x v="2677"/>
    <d v="2015-09-29T16:12: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x v="2678"/>
    <d v="2015-09-30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1"/>
    <s v="indie rock"/>
    <x v="2679"/>
    <d v="2015-09-30T14:29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680"/>
    <d v="2015-09-30T19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3"/>
    <s v="web"/>
    <x v="2681"/>
    <d v="2015-09-30T23:59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2682"/>
    <d v="2015-10-01T00:00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x v="2683"/>
    <d v="2015-10-01T08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lays"/>
    <x v="2684"/>
    <d v="2015-10-01T10:00: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x v="2685"/>
    <d v="2015-10-01T10:02:5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3"/>
    <s v="web"/>
    <x v="2686"/>
    <d v="2015-10-01T14:02:2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2687"/>
    <d v="2015-10-02T05:35:3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lays"/>
    <x v="2688"/>
    <d v="2015-10-02T13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2689"/>
    <d v="2015-10-02T1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6"/>
    <s v="plays"/>
    <x v="2690"/>
    <d v="2015-10-02T18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2691"/>
    <d v="2015-10-02T18:03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7"/>
    <s v="restaurants"/>
    <x v="2692"/>
    <d v="2015-10-03T1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x v="2693"/>
    <d v="2015-10-04T10:45:4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694"/>
    <d v="2015-10-04T19:23: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7"/>
    <s v="food trucks"/>
    <x v="2695"/>
    <d v="2015-10-05T01:39:4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6"/>
    <s v="plays"/>
    <x v="2696"/>
    <d v="2015-10-05T11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hotobooks"/>
    <x v="2697"/>
    <d v="2015-10-05T13:56:0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2698"/>
    <d v="2015-10-06T10:10:2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6"/>
    <s v="spaces"/>
    <x v="2699"/>
    <d v="2015-10-06T11:30:4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2700"/>
    <d v="2015-10-06T11:44:4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6"/>
    <s v="plays"/>
    <x v="2701"/>
    <d v="2015-10-06T17:17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6"/>
    <s v="plays"/>
    <x v="2702"/>
    <d v="2015-10-06T17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6"/>
    <s v="plays"/>
    <x v="2703"/>
    <d v="2015-10-07T19:32:5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1"/>
    <s v="classical music"/>
    <x v="2704"/>
    <d v="2015-10-07T22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s v="spaces"/>
    <x v="2705"/>
    <d v="2015-10-08T02:59: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2706"/>
    <d v="2015-10-08T11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6"/>
    <s v="spaces"/>
    <x v="2707"/>
    <d v="2015-10-08T14:00:2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08"/>
    <d v="2015-10-08T15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6"/>
    <s v="plays"/>
    <x v="2709"/>
    <d v="2015-10-08T19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x v="2710"/>
    <d v="2015-10-09T10:38:4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711"/>
    <d v="2015-10-09T12:00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5"/>
    <s v="places"/>
    <x v="2712"/>
    <d v="2015-10-09T18:38:0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2713"/>
    <d v="2015-10-10T16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1"/>
    <s v="indie rock"/>
    <x v="2714"/>
    <d v="2015-10-10T17:28: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3"/>
    <s v="space exploration"/>
    <x v="2715"/>
    <d v="2015-10-10T2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6"/>
    <s v="plays"/>
    <x v="2716"/>
    <d v="2015-10-10T21:00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2717"/>
    <d v="2015-10-1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8"/>
    <d v="2015-10-11T10:07:0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x v="2719"/>
    <d v="2015-10-11T10:29:0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2720"/>
    <d v="2015-10-11T13:43:4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721"/>
    <d v="2015-10-12T08:46:3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722"/>
    <d v="2015-10-13T07:41: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1"/>
    <s v="classical music"/>
    <x v="2723"/>
    <d v="2015-10-13T18:13:4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724"/>
    <d v="2015-10-14T07:00: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6"/>
    <s v="plays"/>
    <x v="2725"/>
    <d v="2015-10-14T17:01:0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3"/>
    <s v="wearables"/>
    <x v="2726"/>
    <d v="2015-10-14T21:30:5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4"/>
    <s v="tabletop games"/>
    <x v="2727"/>
    <d v="2015-10-15T04:59:58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3"/>
    <s v="web"/>
    <x v="2728"/>
    <d v="2015-10-15T15:22:3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3"/>
    <s v="wearables"/>
    <x v="2729"/>
    <d v="2015-10-15T16:11: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x v="2730"/>
    <d v="2015-10-15T17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x v="2731"/>
    <d v="2015-10-15T23:59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x v="2732"/>
    <d v="2015-10-16T03:41: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x v="2733"/>
    <d v="2015-10-16T11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734"/>
    <d v="2015-10-16T21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1"/>
    <s v="electronic music"/>
    <x v="2735"/>
    <d v="2015-10-16T23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6"/>
    <s v="plays"/>
    <x v="2736"/>
    <d v="2015-10-17T02:00:1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737"/>
    <d v="2015-10-17T09:52:5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3"/>
    <s v="web"/>
    <x v="2738"/>
    <d v="2015-10-17T11:01: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x v="2739"/>
    <d v="2015-10-18T14:36:2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740"/>
    <d v="2015-10-18T14:38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6"/>
    <s v="plays"/>
    <x v="2741"/>
    <d v="2015-10-19T06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1"/>
    <s v="indie rock"/>
    <x v="2742"/>
    <d v="2015-10-20T12:55:2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3"/>
    <s v="web"/>
    <x v="2743"/>
    <d v="2015-10-21T07:45:3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1"/>
    <s v="faith"/>
    <x v="2744"/>
    <d v="2015-10-21T10:01:1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2745"/>
    <d v="2015-10-21T12:26:2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3"/>
    <s v="gadgets"/>
    <x v="2746"/>
    <d v="2015-10-21T18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2747"/>
    <d v="2015-10-21T22:01:4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748"/>
    <d v="2015-10-22T1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3"/>
    <s v="space exploration"/>
    <x v="2749"/>
    <d v="2015-10-23T06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6"/>
    <s v="plays"/>
    <x v="2750"/>
    <d v="2015-10-23T07:43:5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2751"/>
    <d v="2015-10-23T13:24:5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2752"/>
    <d v="2015-10-23T22:59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2753"/>
    <d v="2015-10-23T23:14:0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6"/>
    <s v="plays"/>
    <x v="2754"/>
    <d v="2015-10-24T16:29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2755"/>
    <d v="2015-10-24T21:06: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6"/>
    <s v="plays"/>
    <x v="2756"/>
    <d v="2015-10-25T18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6"/>
    <s v="plays"/>
    <x v="2757"/>
    <d v="2015-10-25T19:13:1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3"/>
    <s v="web"/>
    <x v="2758"/>
    <d v="2015-10-26T10:48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x v="2759"/>
    <d v="2015-10-26T13:58:1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5"/>
    <s v="places"/>
    <x v="2760"/>
    <d v="2015-10-26T16:2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761"/>
    <d v="2015-10-26T17:25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1"/>
    <s v="indie rock"/>
    <x v="2762"/>
    <d v="2015-10-26T2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763"/>
    <d v="2015-10-28T03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food trucks"/>
    <x v="2764"/>
    <d v="2015-10-28T12:17: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6"/>
    <s v="plays"/>
    <x v="2765"/>
    <d v="2015-10-28T12:33:3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766"/>
    <d v="2015-10-28T14:54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3"/>
    <s v="web"/>
    <x v="2767"/>
    <d v="2015-10-28T20:07:1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768"/>
    <d v="2015-10-28T21:53:4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2769"/>
    <d v="2015-10-28T23:01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x v="2770"/>
    <d v="2015-10-29T10:06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3"/>
    <s v="web"/>
    <x v="2771"/>
    <d v="2015-10-29T16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6"/>
    <s v="plays"/>
    <x v="2772"/>
    <d v="2015-10-30T09:00:1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3"/>
    <s v="wearables"/>
    <x v="2773"/>
    <d v="2015-10-30T09:59:4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6"/>
    <s v="plays"/>
    <x v="2774"/>
    <d v="2015-10-30T16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x v="2775"/>
    <d v="2015-10-31T10:57: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3"/>
    <s v="gadgets"/>
    <x v="2776"/>
    <d v="2015-10-31T17:45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5"/>
    <s v="photobooks"/>
    <x v="2777"/>
    <d v="2015-10-31T2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778"/>
    <d v="2015-10-3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6"/>
    <s v="plays"/>
    <x v="2779"/>
    <d v="2015-11-01T18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1"/>
    <s v="electronic music"/>
    <x v="2780"/>
    <d v="2015-11-02T03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x v="2781"/>
    <d v="2015-11-02T11:50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5"/>
    <s v="nature"/>
    <x v="2782"/>
    <d v="2015-11-02T23:15:5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83"/>
    <d v="2015-11-04T13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6"/>
    <s v="plays"/>
    <x v="2784"/>
    <d v="2015-11-04T14:26:3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3"/>
    <s v="wearables"/>
    <x v="2785"/>
    <d v="2015-11-04T22:10: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786"/>
    <d v="2015-11-05T08:56:5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x v="2787"/>
    <d v="2015-11-05T09:16:1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788"/>
    <d v="2015-11-05T11:11: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6"/>
    <s v="plays"/>
    <x v="2789"/>
    <d v="2015-11-05T16:44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2790"/>
    <d v="2015-11-05T18:32:5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3"/>
    <s v="wearables"/>
    <x v="2791"/>
    <d v="2015-11-05T2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6"/>
    <s v="plays"/>
    <x v="2792"/>
    <d v="2015-11-06T08:00:0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793"/>
    <d v="2015-11-06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2794"/>
    <d v="2015-11-08T07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2795"/>
    <d v="2015-11-08T11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796"/>
    <d v="2015-11-08T13:59:4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1"/>
    <s v="faith"/>
    <x v="2797"/>
    <d v="2015-11-08T16:40:3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5"/>
    <s v="nature"/>
    <x v="2798"/>
    <d v="2015-11-08T17:10: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3"/>
    <s v="wearables"/>
    <x v="2799"/>
    <d v="2015-11-08T20:21:3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3"/>
    <s v="makerspaces"/>
    <x v="2800"/>
    <d v="2015-11-09T09:32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6"/>
    <s v="plays"/>
    <x v="2801"/>
    <d v="2015-11-11T14:16:0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2"/>
    <s v="translations"/>
    <x v="2802"/>
    <d v="2015-11-11T17:30:4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3"/>
    <s v="hardware"/>
    <x v="2803"/>
    <d v="2015-11-11T18:58:2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6"/>
    <s v="plays"/>
    <x v="2804"/>
    <d v="2015-11-11T21:31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x v="2805"/>
    <d v="2015-11-12T01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2806"/>
    <d v="2015-11-13T1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807"/>
    <d v="2015-11-13T10:18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1"/>
    <s v="rock"/>
    <x v="2808"/>
    <d v="2015-11-13T12:04: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6"/>
    <s v="plays"/>
    <x v="2809"/>
    <d v="2015-11-13T15:17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2810"/>
    <d v="2015-11-13T16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1"/>
    <s v="rock"/>
    <x v="2811"/>
    <d v="2015-11-13T20:04:1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812"/>
    <d v="2015-11-14T02:01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813"/>
    <d v="2015-11-14T07:53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4"/>
    <s v="tabletop games"/>
    <x v="2814"/>
    <d v="2015-11-14T08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2815"/>
    <d v="2015-11-14T12:16:4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6"/>
    <s v="plays"/>
    <x v="2816"/>
    <d v="2015-11-14T12:49: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x v="2817"/>
    <d v="2015-11-14T18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3"/>
    <s v="web"/>
    <x v="2818"/>
    <d v="2015-11-15T10:13:0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819"/>
    <d v="2015-11-15T18:09:0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7"/>
    <s v="food trucks"/>
    <x v="2820"/>
    <d v="2015-11-16T11:04:58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2821"/>
    <d v="2015-11-16T23:27:1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22"/>
    <d v="2015-11-17T14:04:5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x v="2823"/>
    <d v="2015-11-17T17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824"/>
    <d v="2015-11-17T23:41: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2825"/>
    <d v="2015-11-18T02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2826"/>
    <d v="2015-11-18T10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4"/>
    <s v="tabletop games"/>
    <x v="2827"/>
    <d v="2015-11-18T11:09:0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3"/>
    <s v="hardware"/>
    <x v="2828"/>
    <d v="2015-11-18T23:5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3"/>
    <s v="wearables"/>
    <x v="2829"/>
    <d v="2015-11-19T00:03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830"/>
    <d v="2015-11-19T13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31"/>
    <d v="2015-11-19T15:00: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x v="2832"/>
    <d v="2015-11-19T15:45: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6"/>
    <s v="plays"/>
    <x v="2833"/>
    <d v="2015-11-20T22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x v="2834"/>
    <d v="2015-11-20T23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3"/>
    <s v="wearables"/>
    <x v="2835"/>
    <d v="2015-11-21T12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2836"/>
    <d v="2015-11-21T18:13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x v="2837"/>
    <d v="2015-11-22T01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2838"/>
    <d v="2015-11-22T10:03:4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2839"/>
    <d v="2015-11-22T15:48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6"/>
    <s v="plays"/>
    <x v="2840"/>
    <d v="2015-11-22T17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3"/>
    <s v="space exploration"/>
    <x v="2841"/>
    <d v="2015-11-24T13:06:5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1"/>
    <s v="metal"/>
    <x v="2842"/>
    <d v="2015-11-25T09:57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3"/>
    <s v="hardware"/>
    <x v="2843"/>
    <d v="2015-11-25T10:49:1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2844"/>
    <d v="2015-11-25T11:49:2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3"/>
    <s v="wearables"/>
    <x v="2845"/>
    <d v="2015-11-25T17:04: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x v="2846"/>
    <d v="2015-11-25T18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2847"/>
    <d v="2015-11-26T01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3"/>
    <s v="space exploration"/>
    <x v="2848"/>
    <d v="2015-11-26T15:54:2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849"/>
    <d v="2015-11-26T18:55:4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5"/>
    <s v="photobooks"/>
    <x v="2850"/>
    <d v="2015-11-26T20:00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2851"/>
    <d v="2015-11-27T16:40:0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x v="2852"/>
    <d v="2015-11-28T09:54:5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6"/>
    <s v="plays"/>
    <x v="2853"/>
    <d v="2015-11-28T13:00: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x v="2854"/>
    <d v="2015-11-28T16:22:2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3"/>
    <s v="web"/>
    <x v="2855"/>
    <d v="2015-11-28T20:49:04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2856"/>
    <d v="2015-11-29T08:56:4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6"/>
    <s v="plays"/>
    <x v="2857"/>
    <d v="2015-11-29T18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x v="2858"/>
    <d v="2015-11-30T01:04:0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x v="2859"/>
    <d v="2015-11-30T12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6"/>
    <s v="plays"/>
    <x v="2860"/>
    <d v="2015-11-30T12:08: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6"/>
    <s v="plays"/>
    <x v="2861"/>
    <d v="2015-11-30T17:3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2862"/>
    <d v="2015-11-30T19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x v="2863"/>
    <d v="2015-12-01T00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3"/>
    <s v="space exploration"/>
    <x v="2864"/>
    <d v="2015-12-01T15:01:0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2"/>
    <s v="translations"/>
    <x v="2865"/>
    <d v="2015-12-02T12:25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6"/>
    <s v="plays"/>
    <x v="2866"/>
    <d v="2015-12-02T15:59: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6"/>
    <s v="plays"/>
    <x v="2867"/>
    <d v="2015-12-03T1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1"/>
    <s v="indie rock"/>
    <x v="2868"/>
    <d v="2015-12-03T16:3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2869"/>
    <d v="2015-12-04T00:00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870"/>
    <d v="2015-12-04T11:43:5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6"/>
    <s v="plays"/>
    <x v="2871"/>
    <d v="2015-12-04T14:01:2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6"/>
    <s v="plays"/>
    <x v="2872"/>
    <d v="2015-12-04T14:29:0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6"/>
    <s v="plays"/>
    <x v="2873"/>
    <d v="2015-12-04T19:00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3"/>
    <s v="wearables"/>
    <x v="2874"/>
    <d v="2015-12-05T17:28:2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4"/>
    <s v="tabletop games"/>
    <x v="2875"/>
    <d v="2015-12-07T11:47:1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7"/>
    <s v="food trucks"/>
    <x v="2876"/>
    <d v="2015-12-07T17:57:4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3"/>
    <s v="makerspaces"/>
    <x v="2877"/>
    <d v="2015-12-09T01:59:0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2878"/>
    <d v="2015-12-09T14:26:4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6"/>
    <s v="plays"/>
    <x v="2879"/>
    <d v="2015-12-09T17:48:0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6"/>
    <s v="plays"/>
    <x v="2880"/>
    <d v="2015-12-10T09:14: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6"/>
    <s v="plays"/>
    <x v="2881"/>
    <d v="2015-12-10T11:51:0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3"/>
    <s v="web"/>
    <x v="2882"/>
    <d v="2015-12-10T17:12:4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883"/>
    <d v="2015-12-11T06:04:2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x v="2884"/>
    <d v="2015-12-11T18:34:1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2885"/>
    <d v="2015-12-12T0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6"/>
    <s v="plays"/>
    <x v="2886"/>
    <d v="2015-12-12T21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3"/>
    <s v="web"/>
    <x v="2887"/>
    <d v="2015-12-13T01:47:4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888"/>
    <d v="2015-12-13T10:01:5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x v="2889"/>
    <d v="2015-12-13T13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90"/>
    <d v="2015-12-13T15:59:5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4"/>
    <s v="tabletop games"/>
    <x v="2891"/>
    <d v="2015-12-13T19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6"/>
    <s v="plays"/>
    <x v="2892"/>
    <d v="2015-12-13T19:00:0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893"/>
    <d v="2015-12-13T19:36: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x v="2894"/>
    <d v="2015-12-14T00:59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895"/>
    <d v="2015-12-14T19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4"/>
    <s v="mobile games"/>
    <x v="2896"/>
    <d v="2015-12-15T02:59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2897"/>
    <d v="2015-12-15T07:1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x v="2898"/>
    <d v="2015-12-15T15:25: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899"/>
    <d v="2015-12-15T18:09:3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2900"/>
    <d v="2015-12-16T01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1"/>
    <s v="electronic music"/>
    <x v="2901"/>
    <d v="2015-12-16T13:20: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x v="2902"/>
    <d v="2015-12-16T15:18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903"/>
    <d v="2015-12-16T18:08:0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4"/>
    <s v="mobile games"/>
    <x v="2904"/>
    <d v="2015-12-16T23:38:4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6"/>
    <s v="plays"/>
    <x v="2905"/>
    <d v="2015-12-16T23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3"/>
    <s v="wearables"/>
    <x v="2906"/>
    <d v="2015-12-17T00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907"/>
    <d v="2015-12-17T14:20:0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908"/>
    <d v="2015-12-17T17:05:5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5"/>
    <s v="photobooks"/>
    <x v="2909"/>
    <d v="2015-12-18T14:38:5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3"/>
    <s v="hardware"/>
    <x v="2910"/>
    <d v="2015-12-18T2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3"/>
    <s v="hardware"/>
    <x v="2911"/>
    <d v="2015-12-19T02:59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5"/>
    <s v="places"/>
    <x v="2912"/>
    <d v="2015-12-19T05:46: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4"/>
    <s v="mobile games"/>
    <x v="2913"/>
    <d v="2015-12-19T11:07:0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x v="2914"/>
    <d v="2015-12-19T14:49:5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2915"/>
    <d v="2015-12-19T15:01: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5"/>
    <s v="photobooks"/>
    <x v="2916"/>
    <d v="2015-12-20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6"/>
    <s v="plays"/>
    <x v="2917"/>
    <d v="2015-12-20T06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6"/>
    <s v="spaces"/>
    <x v="2918"/>
    <d v="2015-12-20T23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5"/>
    <s v="people"/>
    <x v="2919"/>
    <d v="2015-12-21T09:07:1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920"/>
    <d v="2015-12-22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x v="2921"/>
    <d v="2015-12-23T11:18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3"/>
    <s v="wearables"/>
    <x v="2922"/>
    <d v="2015-12-23T15:17:5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923"/>
    <d v="2015-12-23T1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s v="spaces"/>
    <x v="2924"/>
    <d v="2015-12-24T10:41:2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2925"/>
    <d v="2015-12-24T16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926"/>
    <d v="2015-12-24T19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927"/>
    <d v="2015-12-24T21:21:2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7"/>
    <s v="food trucks"/>
    <x v="2928"/>
    <d v="2015-12-25T02:55:3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4"/>
    <s v="video games"/>
    <x v="2929"/>
    <d v="2015-12-25T09:21: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2930"/>
    <d v="2015-12-25T12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2"/>
    <s v="nonfiction"/>
    <x v="2931"/>
    <d v="2015-12-25T19:18:5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2932"/>
    <d v="2015-12-26T15:26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2933"/>
    <d v="2015-12-27T09:20:4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3"/>
    <s v="makerspaces"/>
    <x v="2934"/>
    <d v="2015-12-28T01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935"/>
    <d v="2015-12-28T19:16:4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2936"/>
    <d v="2015-12-29T06:46:4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3"/>
    <s v="wearables"/>
    <x v="2937"/>
    <d v="2015-12-29T15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938"/>
    <d v="2015-12-29T18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3"/>
    <s v="hardware"/>
    <x v="2939"/>
    <d v="2015-12-30T09:23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7"/>
    <s v="food trucks"/>
    <x v="2940"/>
    <d v="2015-12-30T11:12: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4"/>
    <s v="video games"/>
    <x v="2941"/>
    <d v="2015-12-30T11:50: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2942"/>
    <d v="2015-12-30T2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3"/>
    <s v="wearables"/>
    <x v="2943"/>
    <d v="2015-12-31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6"/>
    <s v="plays"/>
    <x v="2944"/>
    <d v="2015-12-31T23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2945"/>
    <d v="2016-01-01T03:38:5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3"/>
    <s v="web"/>
    <x v="2946"/>
    <d v="2016-01-01T15:20:1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3"/>
    <s v="gadgets"/>
    <x v="2947"/>
    <d v="2016-01-02T11:27:0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948"/>
    <d v="2016-01-02T18:00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3"/>
    <s v="hardware"/>
    <x v="2949"/>
    <d v="2016-01-02T18:19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950"/>
    <d v="2016-01-02T19:56:4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1"/>
    <s v="jazz"/>
    <x v="2951"/>
    <d v="2016-01-02T20:55: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x v="2952"/>
    <d v="2016-01-03T15:17:3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4"/>
    <s v="tabletop games"/>
    <x v="2953"/>
    <d v="2016-01-03T17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6"/>
    <s v="plays"/>
    <x v="2954"/>
    <d v="2016-01-03T23:20:0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955"/>
    <d v="2016-01-04T19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6"/>
    <s v="plays"/>
    <x v="2956"/>
    <d v="2016-01-05T18:55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3"/>
    <s v="web"/>
    <x v="2957"/>
    <d v="2016-01-06T15:38:3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5"/>
    <s v="people"/>
    <x v="2958"/>
    <d v="2016-01-06T17:50:1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959"/>
    <d v="2016-01-06T23:57:5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6"/>
    <s v="spaces"/>
    <x v="2960"/>
    <d v="2016-01-07T08:47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4"/>
    <s v="video games"/>
    <x v="2961"/>
    <d v="2016-01-07T23:53: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x v="2962"/>
    <d v="2016-01-08T01:34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3"/>
    <s v="web"/>
    <x v="2963"/>
    <d v="2016-01-08T14:47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food trucks"/>
    <x v="2964"/>
    <d v="2016-01-08T17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965"/>
    <d v="2016-01-08T19:36:0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2966"/>
    <d v="2016-01-09T09:48: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3"/>
    <s v="wearables"/>
    <x v="2967"/>
    <d v="2016-01-09T19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3"/>
    <s v="makerspaces"/>
    <x v="2968"/>
    <d v="2016-01-09T19:51: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3"/>
    <s v="hardware"/>
    <x v="2969"/>
    <d v="2016-01-11T18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970"/>
    <d v="2016-01-12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971"/>
    <d v="2016-01-12T10:48:4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4"/>
    <s v="video games"/>
    <x v="2972"/>
    <d v="2016-01-13T23:00: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1"/>
    <s v="rock"/>
    <x v="2973"/>
    <d v="2016-01-13T23:11:2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x v="2974"/>
    <d v="2016-01-14T13:16: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x v="2975"/>
    <d v="2016-01-14T22:09: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6"/>
    <s v="plays"/>
    <x v="2976"/>
    <d v="2016-01-15T10:38: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2977"/>
    <d v="2016-01-16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3"/>
    <s v="web"/>
    <x v="2978"/>
    <d v="2016-01-16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3"/>
    <s v="wearables"/>
    <x v="2979"/>
    <d v="2016-01-17T13:01:0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1"/>
    <s v="pop"/>
    <x v="2980"/>
    <d v="2016-01-17T16:00:0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981"/>
    <d v="2016-01-17T18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x v="2982"/>
    <d v="2016-01-17T19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1"/>
    <s v="faith"/>
    <x v="2983"/>
    <d v="2016-01-18T08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6"/>
    <s v="plays"/>
    <x v="2984"/>
    <d v="2016-01-18T23:59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2985"/>
    <d v="2016-01-19T01:37:2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2986"/>
    <d v="2016-01-19T08:2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6"/>
    <s v="plays"/>
    <x v="2987"/>
    <d v="2016-01-19T17:59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x v="2988"/>
    <d v="2016-01-20T12:24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6"/>
    <s v="spaces"/>
    <x v="2989"/>
    <d v="2016-01-20T15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6"/>
    <s v="spaces"/>
    <x v="2990"/>
    <d v="2016-01-21T00:05: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2991"/>
    <d v="2016-01-21T06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6"/>
    <s v="plays"/>
    <x v="2992"/>
    <d v="2016-01-21T16:18: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3"/>
    <s v="hardware"/>
    <x v="2993"/>
    <d v="2016-01-22T11:59:3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994"/>
    <d v="2016-01-23T03:45:5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2995"/>
    <d v="2016-01-23T12:16: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4"/>
    <s v="tabletop games"/>
    <x v="2996"/>
    <d v="2016-01-25T11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2997"/>
    <d v="2016-01-25T14:00:3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998"/>
    <d v="2016-01-25T18:52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99"/>
    <d v="2016-01-26T09:08:1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6"/>
    <s v="plays"/>
    <x v="3000"/>
    <d v="2016-01-26T20:00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3001"/>
    <d v="2016-01-27T18:34:5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3002"/>
    <d v="2016-01-29T00:59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1"/>
    <s v="jazz"/>
    <x v="3003"/>
    <d v="2016-01-29T03:00: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7"/>
    <s v="food trucks"/>
    <x v="3004"/>
    <d v="2016-01-29T09:46: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005"/>
    <d v="2016-01-29T18:17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x v="3006"/>
    <d v="2016-01-29T18:34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3007"/>
    <d v="2016-01-30T14:46:4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4"/>
    <s v="mobile games"/>
    <x v="3008"/>
    <d v="2016-01-30T23:17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1"/>
    <s v="electronic music"/>
    <x v="3009"/>
    <d v="2016-01-31T08:56:0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3"/>
    <s v="hardware"/>
    <x v="3010"/>
    <d v="2016-01-31T16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011"/>
    <d v="2016-01-31T18:03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012"/>
    <d v="2016-01-31T18:55:0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013"/>
    <d v="2016-02-01T05:43:3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4"/>
    <s v="tabletop games"/>
    <x v="3014"/>
    <d v="2016-02-01T09:48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1"/>
    <s v="indie rock"/>
    <x v="3015"/>
    <d v="2016-02-01T13:00:0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3"/>
    <s v="space exploration"/>
    <x v="3016"/>
    <d v="2016-02-01T18:55:4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6"/>
    <s v="plays"/>
    <x v="3017"/>
    <d v="2016-02-02T06:29: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6"/>
    <s v="musical"/>
    <x v="3018"/>
    <d v="2016-02-02T09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6"/>
    <s v="plays"/>
    <x v="3019"/>
    <d v="2016-02-02T11:38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6"/>
    <s v="spaces"/>
    <x v="3020"/>
    <d v="2016-02-02T12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3"/>
    <s v="wearables"/>
    <x v="3021"/>
    <d v="2016-02-03T07:33:0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x v="3022"/>
    <d v="2016-02-03T13:4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5"/>
    <s v="photobooks"/>
    <x v="3023"/>
    <d v="2016-02-04T02:50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6"/>
    <s v="plays"/>
    <x v="3024"/>
    <d v="2016-02-05T17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x v="3025"/>
    <d v="2016-02-05T23:59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3"/>
    <s v="web"/>
    <x v="3026"/>
    <d v="2016-02-07T11:58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x v="3027"/>
    <d v="2016-02-07T19:17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3"/>
    <s v="web"/>
    <x v="3028"/>
    <d v="2016-02-08T08:01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3"/>
    <s v="space exploration"/>
    <x v="3029"/>
    <d v="2016-02-09T15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30"/>
    <d v="2016-02-10T11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031"/>
    <d v="2016-02-10T14:30: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6"/>
    <s v="plays"/>
    <x v="3032"/>
    <d v="2016-02-10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3"/>
    <s v="makerspaces"/>
    <x v="3033"/>
    <d v="2016-02-10T17:13:3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4"/>
    <s v="video games"/>
    <x v="3034"/>
    <d v="2016-02-11T11:18: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6"/>
    <s v="spaces"/>
    <x v="3035"/>
    <d v="2016-02-11T11:29:0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3"/>
    <s v="wearables"/>
    <x v="3036"/>
    <d v="2016-02-11T12:05:5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6"/>
    <s v="plays"/>
    <x v="3037"/>
    <d v="2016-02-11T17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4"/>
    <s v="video games"/>
    <x v="3038"/>
    <d v="2016-02-11T18:22: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7"/>
    <s v="food trucks"/>
    <x v="3039"/>
    <d v="2016-02-11T22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x v="3040"/>
    <d v="2016-02-11T23:33: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4"/>
    <s v="tabletop games"/>
    <x v="3041"/>
    <d v="2016-02-11T23:59:0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042"/>
    <d v="2016-02-12T05:20:4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3043"/>
    <d v="2016-02-12T12:45:4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5"/>
    <s v="people"/>
    <x v="3044"/>
    <d v="2016-02-12T23:42: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6"/>
    <s v="plays"/>
    <x v="3045"/>
    <d v="2016-02-13T14:02:0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7"/>
    <s v="food trucks"/>
    <x v="3046"/>
    <d v="2016-02-13T16:35:13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47"/>
    <d v="2016-02-13T17:24:5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6"/>
    <s v="plays"/>
    <x v="3048"/>
    <d v="2016-02-13T19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4"/>
    <s v="video games"/>
    <x v="3049"/>
    <d v="2016-02-13T21:39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3"/>
    <s v="wearables"/>
    <x v="3050"/>
    <d v="2016-02-14T11:20: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2"/>
    <s v="nonfiction"/>
    <x v="3051"/>
    <d v="2016-02-15T02:59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3052"/>
    <d v="2016-02-15T1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3053"/>
    <d v="2016-02-15T11:51:2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6"/>
    <s v="musical"/>
    <x v="3054"/>
    <d v="2016-02-16T00:59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x v="3055"/>
    <d v="2016-02-16T13:33:0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3"/>
    <s v="wearables"/>
    <x v="3056"/>
    <d v="2016-02-17T07:04:3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3057"/>
    <d v="2016-02-17T18:59:0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3"/>
    <s v="wearables"/>
    <x v="3058"/>
    <d v="2016-02-18T12:00:2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3"/>
    <s v="web"/>
    <x v="3059"/>
    <d v="2016-02-18T14:09: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3"/>
    <s v="wearables"/>
    <x v="3060"/>
    <d v="2016-02-18T15:14:2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3061"/>
    <d v="2016-02-18T16:3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6"/>
    <s v="plays"/>
    <x v="3062"/>
    <d v="2016-02-18T17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3"/>
    <s v="hardware"/>
    <x v="3063"/>
    <d v="2016-02-19T21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6"/>
    <s v="plays"/>
    <x v="3064"/>
    <d v="2016-02-19T21:45:3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3065"/>
    <d v="2016-02-19T23:06:3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3066"/>
    <d v="2016-02-20T05:29: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6"/>
    <s v="spaces"/>
    <x v="3067"/>
    <d v="2016-02-20T15:07:4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x v="3068"/>
    <d v="2016-02-20T16:05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3"/>
    <s v="web"/>
    <x v="3069"/>
    <d v="2016-02-20T17:22:1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3"/>
    <s v="wearables"/>
    <x v="3070"/>
    <d v="2016-02-20T20:02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3071"/>
    <d v="2016-02-21T03:24: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s v="spaces"/>
    <x v="3072"/>
    <d v="2016-02-21T04:33:4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3073"/>
    <d v="2016-02-21T08:48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3"/>
    <s v="wearables"/>
    <x v="3074"/>
    <d v="2016-02-21T17:36: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3"/>
    <s v="wearables"/>
    <x v="3075"/>
    <d v="2016-02-22T19:57:5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3"/>
    <s v="wearables"/>
    <x v="3076"/>
    <d v="2016-02-25T02:25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3077"/>
    <d v="2016-02-25T05:57:1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3078"/>
    <d v="2016-02-25T11:08: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3079"/>
    <d v="2016-02-25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3"/>
    <s v="hardware"/>
    <x v="3080"/>
    <d v="2016-02-26T06:52:12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081"/>
    <d v="2016-02-26T16:52:5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082"/>
    <d v="2016-02-27T01:45:3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083"/>
    <d v="2016-02-27T16:35: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x v="3084"/>
    <d v="2016-02-27T19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3"/>
    <s v="wearables"/>
    <x v="3085"/>
    <d v="2016-02-28T18:05:0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2"/>
    <s v="art books"/>
    <x v="3086"/>
    <d v="2016-02-28T18:59:0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87"/>
    <d v="2016-02-29T23:13:5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6"/>
    <s v="spaces"/>
    <x v="3088"/>
    <d v="2016-03-01T00:59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3089"/>
    <d v="2016-03-01T12:05: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6"/>
    <s v="plays"/>
    <x v="3090"/>
    <d v="2016-03-01T18:59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x v="3091"/>
    <d v="2016-03-02T11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6"/>
    <s v="plays"/>
    <x v="3092"/>
    <d v="2016-03-02T14:21:2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1"/>
    <s v="indie rock"/>
    <x v="3093"/>
    <d v="2016-03-02T17:27: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1"/>
    <s v="rock"/>
    <x v="3094"/>
    <d v="2016-03-02T22:43:0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6"/>
    <s v="plays"/>
    <x v="3095"/>
    <d v="2016-03-03T00:59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3"/>
    <s v="wearables"/>
    <x v="3096"/>
    <d v="2016-03-03T12:01:5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097"/>
    <d v="2016-03-03T14:00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3098"/>
    <d v="2016-03-03T20:55:5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6"/>
    <s v="spaces"/>
    <x v="3099"/>
    <d v="2016-03-04T01:03:1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x v="3100"/>
    <d v="2016-03-04T18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6"/>
    <s v="musical"/>
    <x v="3101"/>
    <d v="2016-03-04T18:57:2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6"/>
    <s v="plays"/>
    <x v="3102"/>
    <d v="2016-03-04T20:00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103"/>
    <d v="2016-03-05T00:54: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7"/>
    <s v="food trucks"/>
    <x v="3104"/>
    <d v="2016-03-05T14:44:5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3105"/>
    <d v="2016-03-06T18:55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6"/>
    <s v="plays"/>
    <x v="3106"/>
    <d v="2016-03-06T23:59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107"/>
    <d v="2016-03-07T18:49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x v="3108"/>
    <d v="2016-03-07T23:59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3109"/>
    <d v="2016-03-08T08:51:0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3"/>
    <s v="space exploration"/>
    <x v="3110"/>
    <d v="2016-03-09T12:09:2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4"/>
    <s v="video games"/>
    <x v="3111"/>
    <d v="2016-03-09T19:3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x v="3112"/>
    <d v="2016-03-10T08:42:3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3"/>
    <s v="wearables"/>
    <x v="3113"/>
    <d v="2016-03-11T13:34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x v="3114"/>
    <d v="2016-03-11T17:20:4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hotobooks"/>
    <x v="3115"/>
    <d v="2016-03-11T18:34:0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3"/>
    <s v="hardware"/>
    <x v="3116"/>
    <d v="2016-03-12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3"/>
    <s v="wearables"/>
    <x v="3117"/>
    <d v="2016-03-12T14:52: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3"/>
    <s v="web"/>
    <x v="3118"/>
    <d v="2016-03-12T17:37:5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6"/>
    <s v="plays"/>
    <x v="3119"/>
    <d v="2016-03-13T07:00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7"/>
    <s v="food trucks"/>
    <x v="3120"/>
    <d v="2016-03-13T15:45:2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4"/>
    <s v="video games"/>
    <x v="3121"/>
    <d v="2016-03-13T16:25: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6"/>
    <s v="plays"/>
    <x v="3122"/>
    <d v="2016-03-13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6"/>
    <s v="plays"/>
    <x v="3123"/>
    <d v="2016-03-13T19:12:5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5"/>
    <s v="people"/>
    <x v="3124"/>
    <d v="2016-03-14T04:24:4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4"/>
    <s v="mobile games"/>
    <x v="3125"/>
    <d v="2016-03-14T09:35:29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4"/>
    <s v="video games"/>
    <x v="3126"/>
    <d v="2016-03-14T10:06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3"/>
    <s v="web"/>
    <x v="3127"/>
    <d v="2016-03-1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musical"/>
    <x v="3128"/>
    <d v="2016-03-15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6"/>
    <s v="plays"/>
    <x v="3129"/>
    <d v="2016-03-15T16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6"/>
    <s v="plays"/>
    <x v="3130"/>
    <d v="2016-03-15T16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x v="3131"/>
    <d v="2016-03-15T22:02:4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3132"/>
    <d v="2016-03-15T22:59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5"/>
    <s v="photobooks"/>
    <x v="3133"/>
    <d v="2016-03-16T00:04:5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x v="3134"/>
    <d v="2016-03-16T03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135"/>
    <d v="2016-03-16T13:16: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3"/>
    <s v="wearables"/>
    <x v="3136"/>
    <d v="2016-03-17T12:25:4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3137"/>
    <d v="2016-03-18T15:20: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1"/>
    <s v="electronic music"/>
    <x v="3138"/>
    <d v="2016-03-18T23:33:4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3139"/>
    <d v="2016-03-20T08:29:2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6"/>
    <s v="plays"/>
    <x v="3140"/>
    <d v="2016-03-20T18:58:4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5"/>
    <s v="photobooks"/>
    <x v="3141"/>
    <d v="2016-03-21T11:59: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5"/>
    <s v="photobooks"/>
    <x v="3142"/>
    <d v="2016-03-22T15:0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x v="3143"/>
    <d v="2016-03-22T22:29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7"/>
    <s v="food trucks"/>
    <x v="3144"/>
    <d v="2016-03-23T01:38:5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4"/>
    <s v="tabletop games"/>
    <x v="3145"/>
    <d v="2016-03-23T01:59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7"/>
    <s v="food trucks"/>
    <x v="3146"/>
    <d v="2016-03-23T06:52:0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3147"/>
    <d v="2016-03-23T09:18:0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3"/>
    <s v="hardware"/>
    <x v="3148"/>
    <d v="2016-03-24T03:11: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3149"/>
    <d v="2016-03-24T08:27: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3150"/>
    <d v="2016-03-24T11:01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3151"/>
    <d v="2016-03-24T17:39:1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152"/>
    <d v="2016-03-24T17:59: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1"/>
    <s v="rock"/>
    <x v="3153"/>
    <d v="2016-03-24T21:53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3"/>
    <s v="wearables"/>
    <x v="3154"/>
    <d v="2016-03-25T11:59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7"/>
    <s v="food trucks"/>
    <x v="3155"/>
    <d v="2016-03-25T15:36:4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3156"/>
    <d v="2016-03-25T17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musical"/>
    <x v="3157"/>
    <d v="2016-03-26T11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4"/>
    <s v="tabletop games"/>
    <x v="3158"/>
    <d v="2016-03-26T12:11: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6"/>
    <s v="spaces"/>
    <x v="3159"/>
    <d v="2016-03-27T18:26:0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6"/>
    <s v="plays"/>
    <x v="3160"/>
    <d v="2016-03-28T10:50: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1"/>
    <s v="faith"/>
    <x v="3161"/>
    <d v="2016-03-28T11:18:1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4"/>
    <s v="mobile games"/>
    <x v="3162"/>
    <d v="2016-03-30T07:36:2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6"/>
    <s v="plays"/>
    <x v="3163"/>
    <d v="2016-03-30T09:39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4"/>
    <s v="video games"/>
    <x v="3164"/>
    <d v="2016-03-30T10:41:3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1"/>
    <s v="jazz"/>
    <x v="3165"/>
    <d v="2016-03-30T14:23:2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7"/>
    <s v="food trucks"/>
    <x v="3166"/>
    <d v="2016-03-30T15:10:5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6"/>
    <s v="plays"/>
    <x v="3167"/>
    <d v="2016-03-30T17:48:0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1"/>
    <s v="electronic music"/>
    <x v="3168"/>
    <d v="2016-03-31T03:46:5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3169"/>
    <d v="2016-03-31T05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1"/>
    <s v="rock"/>
    <x v="3170"/>
    <d v="2016-03-31T10:51:1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4"/>
    <s v="video games"/>
    <x v="3171"/>
    <d v="2016-03-31T11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6"/>
    <s v="plays"/>
    <x v="3172"/>
    <d v="2016-03-31T12:17:3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6"/>
    <s v="plays"/>
    <x v="3173"/>
    <d v="2016-03-31T20:27:3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x v="3174"/>
    <d v="2016-03-31T22:5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3175"/>
    <d v="2016-03-31T22:59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5"/>
    <s v="photobooks"/>
    <x v="3176"/>
    <d v="2016-03-31T2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177"/>
    <d v="2016-04-01T0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3178"/>
    <d v="2016-04-01T01:59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3179"/>
    <d v="2016-04-02T03:06: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6"/>
    <s v="musical"/>
    <x v="3180"/>
    <d v="2016-04-02T18:51:1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1"/>
    <s v="faith"/>
    <x v="3181"/>
    <d v="2016-04-02T19:1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3"/>
    <s v="hardware"/>
    <x v="3182"/>
    <d v="2016-04-03T07:01:0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183"/>
    <d v="2016-04-03T09:36:5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5"/>
    <s v="places"/>
    <x v="3184"/>
    <d v="2016-04-03T11:25:4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6"/>
    <s v="plays"/>
    <x v="3185"/>
    <d v="2016-04-03T12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6"/>
    <s v="plays"/>
    <x v="3186"/>
    <d v="2016-04-04T21:18:0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6"/>
    <s v="plays"/>
    <x v="3187"/>
    <d v="2016-04-05T03:34:0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188"/>
    <d v="2016-04-05T11:00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3"/>
    <s v="makerspaces"/>
    <x v="3189"/>
    <d v="2016-04-05T23:04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6"/>
    <s v="plays"/>
    <x v="3190"/>
    <d v="2016-04-06T16:3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3"/>
    <s v="wearables"/>
    <x v="3191"/>
    <d v="2016-04-06T20:3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192"/>
    <d v="2016-04-07T09:16: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193"/>
    <d v="2016-04-07T17:09:1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5"/>
    <s v="places"/>
    <x v="3194"/>
    <d v="2016-04-08T06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1"/>
    <s v="rock"/>
    <x v="3195"/>
    <d v="2016-04-08T10:00:3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2"/>
    <s v="art books"/>
    <x v="3196"/>
    <d v="2016-04-08T13:31: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x v="3197"/>
    <d v="2016-04-08T13:35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198"/>
    <d v="2016-04-08T13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199"/>
    <d v="2016-04-08T17:04: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3200"/>
    <d v="2016-04-09T12:37: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3201"/>
    <d v="2016-04-09T2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4"/>
    <s v="video games"/>
    <x v="3202"/>
    <d v="2016-04-10T02:54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4"/>
    <s v="video games"/>
    <x v="3203"/>
    <d v="2016-04-10T13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3204"/>
    <d v="2016-04-10T15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3205"/>
    <d v="2016-04-10T21:3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x v="3206"/>
    <d v="2016-04-11T06:13:0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6"/>
    <s v="plays"/>
    <x v="3207"/>
    <d v="2016-04-13T08:18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6"/>
    <s v="plays"/>
    <x v="3208"/>
    <d v="2016-04-13T14:15:2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6"/>
    <s v="plays"/>
    <x v="3209"/>
    <d v="2016-04-13T16:02:4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x v="3210"/>
    <d v="2016-04-13T23:39: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211"/>
    <d v="2016-04-14T01:26:0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3212"/>
    <d v="2016-04-14T09:34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6"/>
    <s v="musical"/>
    <x v="3213"/>
    <d v="2016-04-15T09:21:1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x v="3214"/>
    <d v="2016-04-15T11:28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x v="3215"/>
    <d v="2016-04-15T15:12:0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6"/>
    <s v="musical"/>
    <x v="3216"/>
    <d v="2016-04-15T15:48:2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3217"/>
    <d v="2016-04-15T16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1"/>
    <s v="rock"/>
    <x v="3218"/>
    <d v="2016-04-15T19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1"/>
    <s v="pop"/>
    <x v="3219"/>
    <d v="2016-04-16T00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3"/>
    <s v="web"/>
    <x v="3220"/>
    <d v="2016-04-16T13:43:2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3221"/>
    <d v="2016-04-16T15:08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3222"/>
    <d v="2016-04-16T17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223"/>
    <d v="2016-04-16T21:29:0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3"/>
    <s v="wearables"/>
    <x v="3224"/>
    <d v="2016-04-17T13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225"/>
    <d v="2016-04-17T13:38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x v="3226"/>
    <d v="2016-04-17T15:43:3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6"/>
    <s v="plays"/>
    <x v="3227"/>
    <d v="2016-04-17T18:3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6"/>
    <s v="spaces"/>
    <x v="3228"/>
    <d v="2016-04-17T18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6"/>
    <s v="plays"/>
    <x v="3229"/>
    <d v="2016-04-18T04:13: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3"/>
    <s v="wearables"/>
    <x v="3230"/>
    <d v="2016-04-18T0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5"/>
    <s v="photobooks"/>
    <x v="3231"/>
    <d v="2016-04-19T15:05:0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plays"/>
    <x v="3232"/>
    <d v="2016-04-19T18:27:3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3233"/>
    <d v="2016-04-20T13:45:5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x v="3234"/>
    <d v="2016-04-20T16:11:1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235"/>
    <d v="2016-04-20T21:23:4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1"/>
    <s v="faith"/>
    <x v="3236"/>
    <d v="2016-04-20T23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237"/>
    <d v="2016-04-21T05:44:3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4"/>
    <s v="tabletop games"/>
    <x v="3238"/>
    <d v="2016-04-21T17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3239"/>
    <d v="2016-04-21T17:36:4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3"/>
    <s v="wearables"/>
    <x v="3240"/>
    <d v="2016-04-22T00:06: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3"/>
    <s v="hardware"/>
    <x v="3241"/>
    <d v="2016-04-22T01:32: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3"/>
    <s v="hardware"/>
    <x v="3242"/>
    <d v="2016-04-22T08:55: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1"/>
    <s v="classical music"/>
    <x v="3243"/>
    <d v="2016-04-22T09:5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4"/>
    <s v="tabletop games"/>
    <x v="3244"/>
    <d v="2016-04-22T14:49:0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tabletop games"/>
    <x v="3245"/>
    <d v="2016-04-22T19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x v="3246"/>
    <d v="2016-04-23T05:16:4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4"/>
    <s v="mobile games"/>
    <x v="3247"/>
    <d v="2016-04-23T14:40:2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3248"/>
    <d v="2016-04-24T15:45: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2"/>
    <s v="translations"/>
    <x v="3249"/>
    <d v="2016-04-24T16:59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250"/>
    <d v="2016-04-24T19:2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1"/>
    <s v="metal"/>
    <x v="3251"/>
    <d v="2016-04-24T23:59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3"/>
    <s v="web"/>
    <x v="3252"/>
    <d v="2016-04-25T17:16: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3"/>
    <s v="wearables"/>
    <x v="3253"/>
    <d v="2016-04-26T01:55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4"/>
    <s v="tabletop games"/>
    <x v="3254"/>
    <d v="2016-04-26T21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3255"/>
    <d v="2016-04-27T08:16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3256"/>
    <d v="2016-04-27T08:55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09:58: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3258"/>
    <d v="2016-04-28T00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x v="3259"/>
    <d v="2016-04-28T10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6"/>
    <s v="plays"/>
    <x v="3260"/>
    <d v="2016-04-28T11:20:3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3261"/>
    <d v="2016-04-28T22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6"/>
    <s v="plays"/>
    <x v="3262"/>
    <d v="2016-04-28T23:39:4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6"/>
    <s v="plays"/>
    <x v="3263"/>
    <d v="2016-04-29T01:59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1"/>
    <s v="rock"/>
    <x v="3264"/>
    <d v="2016-04-29T07:11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265"/>
    <d v="2016-04-29T13:44: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6"/>
    <s v="plays"/>
    <x v="3266"/>
    <d v="2016-04-29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6"/>
    <s v="plays"/>
    <x v="3267"/>
    <d v="2016-04-29T22:59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x v="3268"/>
    <d v="2016-04-30T00:34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3"/>
    <s v="space exploration"/>
    <x v="3269"/>
    <d v="2016-04-30T07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6"/>
    <s v="plays"/>
    <x v="3270"/>
    <d v="2016-04-30T12:36:1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1"/>
    <s v="pop"/>
    <x v="3271"/>
    <d v="2016-04-30T16:59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272"/>
    <d v="2016-04-30T17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6"/>
    <s v="spaces"/>
    <x v="3273"/>
    <d v="2016-05-01T06:00:0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x v="3274"/>
    <d v="2016-05-01T09:18:3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6"/>
    <s v="plays"/>
    <x v="3275"/>
    <d v="2016-05-01T12:55:5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3276"/>
    <d v="2016-05-01T15:48:2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277"/>
    <d v="2016-05-01T2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5"/>
    <s v="photobooks"/>
    <x v="3278"/>
    <d v="2016-05-01T22:59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6"/>
    <s v="plays"/>
    <x v="3279"/>
    <d v="2016-05-02T16:26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6"/>
    <s v="plays"/>
    <x v="3280"/>
    <d v="2016-05-02T18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3"/>
    <s v="web"/>
    <x v="3281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x v="3282"/>
    <d v="2016-05-03T13:49:0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6"/>
    <s v="spaces"/>
    <x v="3283"/>
    <d v="2016-05-03T18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6"/>
    <s v="plays"/>
    <x v="3284"/>
    <d v="2016-05-03T22:59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1"/>
    <s v="faith"/>
    <x v="3285"/>
    <d v="2016-05-04T14:58:5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6"/>
    <s v="plays"/>
    <x v="3286"/>
    <d v="2016-05-04T18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6"/>
    <s v="spaces"/>
    <x v="3287"/>
    <d v="2016-05-04T18:00:5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x v="3288"/>
    <d v="2016-05-04T22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6"/>
    <s v="spaces"/>
    <x v="3289"/>
    <d v="2016-05-04T23:02:4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1"/>
    <s v="rock"/>
    <x v="3290"/>
    <d v="2016-05-05T08:01:4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x v="3291"/>
    <d v="2016-05-05T12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x v="3292"/>
    <d v="2016-05-05T16:36: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6"/>
    <s v="plays"/>
    <x v="3293"/>
    <d v="2016-05-06T02:17:2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x v="3294"/>
    <d v="2016-05-06T08:04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6"/>
    <s v="plays"/>
    <x v="3295"/>
    <d v="2016-05-06T09:35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3"/>
    <s v="hardware"/>
    <x v="3296"/>
    <d v="2016-05-06T14:49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6"/>
    <s v="plays"/>
    <x v="3297"/>
    <d v="2016-05-06T15:17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3"/>
    <s v="hardware"/>
    <x v="3298"/>
    <d v="2016-05-07T08:57:1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x v="3299"/>
    <d v="2016-05-07T09:29:1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3"/>
    <s v="wearables"/>
    <x v="3300"/>
    <d v="2016-05-07T16:11:5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4"/>
    <s v="tabletop games"/>
    <x v="3301"/>
    <d v="2016-05-07T17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6"/>
    <s v="plays"/>
    <x v="3302"/>
    <d v="2016-05-08T03:59:2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303"/>
    <d v="2016-05-08T12:41: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7"/>
    <s v="food trucks"/>
    <x v="3304"/>
    <d v="2016-05-08T15:12:0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lays"/>
    <x v="3305"/>
    <d v="2016-05-08T1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x v="3306"/>
    <d v="2016-05-08T23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x v="3307"/>
    <d v="2016-05-09T15:5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308"/>
    <d v="2016-05-09T17:49:5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3309"/>
    <d v="2016-05-10T06:10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6"/>
    <s v="plays"/>
    <x v="3310"/>
    <d v="2016-05-10T06:17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3311"/>
    <d v="2016-05-10T16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5"/>
    <s v="nature"/>
    <x v="3312"/>
    <d v="2016-05-12T05:47: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6"/>
    <s v="plays"/>
    <x v="3313"/>
    <d v="2016-05-12T19:10:0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314"/>
    <d v="2016-05-12T22:59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315"/>
    <d v="2016-05-13T08:40:4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6"/>
    <s v="plays"/>
    <x v="3316"/>
    <d v="2016-05-13T14:04: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3317"/>
    <d v="2016-05-13T19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s v="plays"/>
    <x v="3318"/>
    <d v="2016-05-13T22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1"/>
    <s v="faith"/>
    <x v="3319"/>
    <d v="2016-05-13T23:59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4"/>
    <s v="video games"/>
    <x v="3320"/>
    <d v="2016-05-14T08:35:3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3"/>
    <s v="web"/>
    <x v="3321"/>
    <d v="2016-05-14T10:18:2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x v="3322"/>
    <d v="2016-05-14T16:03:5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6"/>
    <s v="plays"/>
    <x v="3323"/>
    <d v="2016-05-14T20:22:1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5"/>
    <s v="places"/>
    <x v="3324"/>
    <d v="2016-05-15T11:21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3"/>
    <s v="hardware"/>
    <x v="3325"/>
    <d v="2016-05-15T12:35:0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x v="3326"/>
    <d v="2016-05-15T15:21: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6"/>
    <s v="plays"/>
    <x v="3327"/>
    <d v="2016-05-15T18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6"/>
    <s v="plays"/>
    <x v="3328"/>
    <d v="2016-05-16T05:26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6"/>
    <s v="plays"/>
    <x v="3329"/>
    <d v="2016-05-17T16:27:5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6"/>
    <s v="musical"/>
    <x v="3330"/>
    <d v="2016-05-17T19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331"/>
    <d v="2016-05-18T14:49:0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3332"/>
    <d v="2016-05-18T15:22: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x v="3333"/>
    <d v="2016-05-18T19:56:2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x v="3334"/>
    <d v="2016-05-19T03:12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3335"/>
    <d v="2016-05-19T10:02:4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x v="3336"/>
    <d v="2016-05-20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6"/>
    <s v="plays"/>
    <x v="3337"/>
    <d v="2016-05-20T06:31:0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3"/>
    <s v="web"/>
    <x v="3338"/>
    <d v="2016-05-20T09:08: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6"/>
    <s v="plays"/>
    <x v="3339"/>
    <d v="2016-05-20T22:5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3"/>
    <s v="wearables"/>
    <x v="3340"/>
    <d v="2016-05-21T04:02:1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341"/>
    <d v="2016-05-21T20:05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3"/>
    <s v="makerspaces"/>
    <x v="3342"/>
    <d v="2016-05-22T09:59:3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x v="3343"/>
    <d v="2016-05-22T14:34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4"/>
    <s v="tabletop games"/>
    <x v="3344"/>
    <d v="2016-05-22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345"/>
    <d v="2016-05-23T14:21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3346"/>
    <d v="2016-05-23T17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x v="3347"/>
    <d v="2016-05-24T09:25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48"/>
    <d v="2016-05-25T10:29: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3349"/>
    <d v="2016-05-25T13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3350"/>
    <d v="2016-05-26T12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musical"/>
    <x v="3351"/>
    <d v="2016-05-26T19:54:3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x v="3352"/>
    <d v="2016-05-27T08:12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3353"/>
    <d v="2016-05-27T12:46:5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7"/>
    <s v="food trucks"/>
    <x v="3354"/>
    <d v="2016-05-27T17:04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355"/>
    <d v="2016-05-27T18:15:1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3"/>
    <s v="web"/>
    <x v="3356"/>
    <d v="2016-05-28T13:32: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6"/>
    <s v="plays"/>
    <x v="3357"/>
    <d v="2016-05-28T16:44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6"/>
    <s v="musical"/>
    <x v="3358"/>
    <d v="2016-05-28T19:36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3"/>
    <s v="space exploration"/>
    <x v="3359"/>
    <d v="2016-05-28T20:28:5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6"/>
    <s v="plays"/>
    <x v="3360"/>
    <d v="2016-05-31T06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6"/>
    <s v="plays"/>
    <x v="3361"/>
    <d v="2016-05-31T11:33:14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362"/>
    <d v="2016-05-31T12:31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1"/>
    <s v="pop"/>
    <x v="3363"/>
    <d v="2016-05-31T16:14:3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3364"/>
    <d v="2016-05-31T17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6"/>
    <s v="plays"/>
    <x v="3365"/>
    <d v="2016-06-01T12:12:4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3366"/>
    <d v="2016-06-01T13:57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3367"/>
    <d v="2016-06-01T16:42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x v="3368"/>
    <d v="2016-06-01T18:38: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6"/>
    <s v="plays"/>
    <x v="3369"/>
    <d v="2016-06-02T05:25: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x v="3370"/>
    <d v="2016-06-02T08:07:2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6"/>
    <s v="plays"/>
    <x v="3371"/>
    <d v="2016-06-02T17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3372"/>
    <d v="2016-06-03T02:38:4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373"/>
    <d v="2016-06-03T06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6"/>
    <s v="plays"/>
    <x v="3374"/>
    <d v="2016-06-03T08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6"/>
    <s v="plays"/>
    <x v="3375"/>
    <d v="2016-06-03T11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6"/>
    <s v="plays"/>
    <x v="3376"/>
    <d v="2016-06-03T16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3"/>
    <s v="wearables"/>
    <x v="3377"/>
    <d v="2016-06-04T10:41:1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378"/>
    <d v="2016-06-04T12:19:5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6"/>
    <s v="plays"/>
    <x v="3379"/>
    <d v="2016-06-04T12:42: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6"/>
    <s v="musical"/>
    <x v="3380"/>
    <d v="2016-06-04T17:57:3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4"/>
    <s v="mobile games"/>
    <x v="3381"/>
    <d v="2016-06-05T01:21:3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x v="3382"/>
    <d v="2016-06-05T05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3"/>
    <s v="wearables"/>
    <x v="3383"/>
    <d v="2016-06-05T07:42:1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3384"/>
    <d v="2016-06-05T08:59:5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1"/>
    <s v="indie rock"/>
    <x v="3385"/>
    <d v="2016-06-05T18:33: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6"/>
    <s v="plays"/>
    <x v="3386"/>
    <d v="2016-06-05T21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1"/>
    <s v="rock"/>
    <x v="3387"/>
    <d v="2016-06-06T01:01: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6"/>
    <s v="plays"/>
    <x v="3388"/>
    <d v="2016-06-06T02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3"/>
    <s v="hardware"/>
    <x v="3389"/>
    <d v="2016-06-06T12:02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390"/>
    <d v="2016-06-06T15:09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391"/>
    <d v="2016-06-06T19:12: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3392"/>
    <d v="2016-06-06T23:01:3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393"/>
    <d v="2016-06-07T16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lays"/>
    <x v="3394"/>
    <d v="2016-06-07T19:57:0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3395"/>
    <d v="2016-06-08T08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x v="3396"/>
    <d v="2016-06-08T12:33:3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3397"/>
    <d v="2016-06-09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photobooks"/>
    <x v="3398"/>
    <d v="2016-06-09T15:47: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3399"/>
    <d v="2016-06-09T20:15:0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6"/>
    <s v="plays"/>
    <x v="3400"/>
    <d v="2016-06-09T22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3"/>
    <s v="hardware"/>
    <x v="3401"/>
    <d v="2016-06-11T08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2"/>
    <s v="nonfiction"/>
    <x v="3402"/>
    <d v="2016-06-11T14:22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1"/>
    <s v="rock"/>
    <x v="3403"/>
    <d v="2016-06-12T00:3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404"/>
    <d v="2016-06-12T03:29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6"/>
    <s v="plays"/>
    <x v="3405"/>
    <d v="2016-06-12T12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406"/>
    <d v="2016-06-12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photobooks"/>
    <x v="3407"/>
    <d v="2016-06-13T0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6"/>
    <s v="plays"/>
    <x v="3408"/>
    <d v="2016-06-13T12:00:0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409"/>
    <d v="2016-06-14T13:54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plays"/>
    <x v="3410"/>
    <d v="2016-06-14T16:43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411"/>
    <d v="2016-06-15T1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6"/>
    <s v="plays"/>
    <x v="3412"/>
    <d v="2016-06-15T13:14: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6"/>
    <s v="plays"/>
    <x v="3413"/>
    <d v="2016-06-16T00:58:0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3414"/>
    <d v="2016-06-16T10:37:2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food trucks"/>
    <x v="3415"/>
    <d v="2016-06-16T12:02:4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1"/>
    <s v="rock"/>
    <x v="3416"/>
    <d v="2016-06-16T23:55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3"/>
    <s v="space exploration"/>
    <x v="3417"/>
    <d v="2016-06-17T07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418"/>
    <d v="2016-06-17T08:57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6"/>
    <s v="plays"/>
    <x v="3419"/>
    <d v="2016-06-17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6"/>
    <s v="plays"/>
    <x v="3420"/>
    <d v="2016-06-17T11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3"/>
    <s v="web"/>
    <x v="3421"/>
    <d v="2016-06-17T18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4"/>
    <s v="video games"/>
    <x v="3422"/>
    <d v="2016-06-18T00:19:5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3423"/>
    <d v="2016-06-18T12:23:0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x v="3424"/>
    <d v="2016-06-18T14:32: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3"/>
    <s v="wearables"/>
    <x v="3425"/>
    <d v="2016-06-19T03:1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7"/>
    <s v="food trucks"/>
    <x v="3426"/>
    <d v="2016-06-19T03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3"/>
    <s v="wearables"/>
    <x v="3427"/>
    <d v="2016-06-19T09:30:4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x v="3428"/>
    <d v="2016-06-19T14:12: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x v="3429"/>
    <d v="2016-06-19T17:32:0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4"/>
    <s v="tabletop games"/>
    <x v="3430"/>
    <d v="2016-06-19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6"/>
    <s v="spaces"/>
    <x v="3431"/>
    <d v="2016-06-20T03:41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3"/>
    <s v="wearables"/>
    <x v="3432"/>
    <d v="2016-06-20T13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s v="plays"/>
    <x v="3433"/>
    <d v="2016-06-20T18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6"/>
    <s v="plays"/>
    <x v="3434"/>
    <d v="2016-06-21T20:05: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6"/>
    <s v="plays"/>
    <x v="3435"/>
    <d v="2016-06-21T22:55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1"/>
    <s v="electronic music"/>
    <x v="3436"/>
    <d v="2016-06-23T11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3"/>
    <s v="gadgets"/>
    <x v="3437"/>
    <d v="2016-06-23T11:06: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6"/>
    <s v="plays"/>
    <x v="3438"/>
    <d v="2016-06-23T13:47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439"/>
    <d v="2016-06-23T15:27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40"/>
    <d v="2016-06-23T20:2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3"/>
    <s v="web"/>
    <x v="3441"/>
    <d v="2016-06-24T12:27: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1"/>
    <s v="rock"/>
    <x v="3442"/>
    <d v="2016-06-24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6"/>
    <s v="plays"/>
    <x v="3443"/>
    <d v="2016-06-25T19:04:5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6"/>
    <s v="plays"/>
    <x v="3444"/>
    <d v="2016-06-27T14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7"/>
    <s v="food trucks"/>
    <x v="3445"/>
    <d v="2016-06-27T21:23: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3"/>
    <s v="wearables"/>
    <x v="3446"/>
    <d v="2016-06-28T04:41:3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3"/>
    <s v="hardware"/>
    <x v="3447"/>
    <d v="2016-06-28T10:45:2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3448"/>
    <d v="2016-06-28T11:01:2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3"/>
    <s v="wearables"/>
    <x v="3449"/>
    <d v="2016-06-28T11:43: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4"/>
    <s v="mobile games"/>
    <x v="3450"/>
    <d v="2016-06-28T18:15:3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4"/>
    <s v="video games"/>
    <x v="3451"/>
    <d v="2016-06-29T15:20:1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3452"/>
    <d v="2016-06-29T18:29:5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3"/>
    <s v="space exploration"/>
    <x v="3453"/>
    <d v="2016-06-30T0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6"/>
    <s v="plays"/>
    <x v="3454"/>
    <d v="2016-06-30T10:42:1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455"/>
    <d v="2016-06-30T13:45:0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3456"/>
    <d v="2016-06-30T13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6"/>
    <s v="plays"/>
    <x v="3457"/>
    <d v="2016-07-01T03:20:5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3"/>
    <s v="web"/>
    <x v="3458"/>
    <d v="2016-07-01T13:35: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3459"/>
    <d v="2016-07-01T18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3"/>
    <s v="wearables"/>
    <x v="3460"/>
    <d v="2016-07-01T23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3461"/>
    <d v="2016-07-02T09:25:1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x v="3462"/>
    <d v="2016-07-02T10:35: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x v="3463"/>
    <d v="2016-07-02T12:44: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3464"/>
    <d v="2016-07-03T02:38:5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465"/>
    <d v="2016-07-03T05:25:4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x v="3466"/>
    <d v="2016-07-03T14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5"/>
    <s v="nature"/>
    <x v="3467"/>
    <d v="2016-07-03T22:40:2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x v="3468"/>
    <d v="2016-07-03T23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3"/>
    <s v="web"/>
    <x v="3469"/>
    <d v="2016-07-04T10:46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3470"/>
    <d v="2016-07-04T20:07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6"/>
    <s v="plays"/>
    <x v="3471"/>
    <d v="2016-07-04T20:11:4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3"/>
    <s v="makerspaces"/>
    <x v="3472"/>
    <d v="2016-07-04T23:59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3473"/>
    <d v="2016-07-05T15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1"/>
    <s v="rock"/>
    <x v="3474"/>
    <d v="2016-07-05T15:58:54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475"/>
    <d v="2016-07-05T19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3"/>
    <s v="wearables"/>
    <x v="3476"/>
    <d v="2016-07-06T10:00:5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3"/>
    <s v="web"/>
    <x v="3477"/>
    <d v="2016-07-07T18:42:1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3478"/>
    <d v="2016-07-08T12:32:1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3"/>
    <s v="hardware"/>
    <x v="3479"/>
    <d v="2016-07-08T18:03:3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x v="3480"/>
    <d v="2016-07-08T18:25:5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x v="3481"/>
    <d v="2016-07-08T20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x v="3482"/>
    <d v="2016-07-08T23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6"/>
    <s v="spaces"/>
    <x v="3483"/>
    <d v="2016-07-09T18:49:58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x v="3484"/>
    <d v="2016-07-10T00:28:5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6"/>
    <s v="plays"/>
    <x v="3485"/>
    <d v="2016-07-10T17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3486"/>
    <d v="2016-07-10T18:32: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x v="3487"/>
    <d v="2016-07-11T10:09: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1"/>
    <s v="rock"/>
    <x v="3488"/>
    <d v="2016-07-11T15:51:0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3"/>
    <s v="wearables"/>
    <x v="3489"/>
    <d v="2016-07-12T13:51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x v="3490"/>
    <d v="2016-07-12T14:22: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4"/>
    <s v="video games"/>
    <x v="3491"/>
    <d v="2016-07-13T01:49:5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1"/>
    <s v="rock"/>
    <x v="3492"/>
    <d v="2016-07-13T14:14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493"/>
    <d v="2016-07-13T15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s v="spaces"/>
    <x v="3494"/>
    <d v="2016-07-13T16:29:4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4"/>
    <s v="mobile games"/>
    <x v="3495"/>
    <d v="2016-07-14T02:51:34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3"/>
    <s v="wearables"/>
    <x v="3496"/>
    <d v="2016-07-14T06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3"/>
    <s v="web"/>
    <x v="3497"/>
    <d v="2016-07-14T11:25:3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4"/>
    <s v="video games"/>
    <x v="3498"/>
    <d v="2016-07-14T13:12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5"/>
    <s v="photobooks"/>
    <x v="3499"/>
    <d v="2016-07-14T14:25: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5"/>
    <s v="photobooks"/>
    <x v="3500"/>
    <d v="2016-07-14T17:56: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01"/>
    <d v="2016-07-15T01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3502"/>
    <d v="2016-07-15T09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6"/>
    <s v="plays"/>
    <x v="3503"/>
    <d v="2016-07-15T14:34:3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7"/>
    <s v="food trucks"/>
    <x v="3504"/>
    <d v="2016-07-15T15:42:2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6"/>
    <s v="plays"/>
    <x v="3505"/>
    <d v="2016-07-15T16:38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3506"/>
    <d v="2016-07-16T03:47:4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x v="3507"/>
    <d v="2016-07-16T19:43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x v="3508"/>
    <d v="2016-07-16T23:1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x v="3509"/>
    <d v="2016-07-17T05:47:48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510"/>
    <d v="2016-07-17T12:49:4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3511"/>
    <d v="2016-07-18T15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x v="3512"/>
    <d v="2016-07-19T09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6"/>
    <s v="plays"/>
    <x v="3513"/>
    <d v="2016-07-20T07:02: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1"/>
    <s v="rock"/>
    <x v="3514"/>
    <d v="2016-07-20T19:13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3"/>
    <s v="wearables"/>
    <x v="3515"/>
    <d v="2016-07-21T09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x v="3516"/>
    <d v="2016-07-21T10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6"/>
    <s v="spaces"/>
    <x v="3517"/>
    <d v="2016-07-21T11:45:2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3"/>
    <s v="wearables"/>
    <x v="3518"/>
    <d v="2016-07-21T12:3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3519"/>
    <d v="2016-07-21T23:37:5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6"/>
    <s v="plays"/>
    <x v="3520"/>
    <d v="2016-07-22T00:26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3"/>
    <s v="web"/>
    <x v="3521"/>
    <d v="2016-07-22T10:02: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x v="3522"/>
    <d v="2016-07-22T13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3523"/>
    <d v="2016-07-22T15:42:2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524"/>
    <d v="2016-07-23T20:52:3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1"/>
    <s v="metal"/>
    <x v="3525"/>
    <d v="2016-07-23T22:00:1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3526"/>
    <d v="2016-07-24T05:32:4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6"/>
    <s v="plays"/>
    <x v="3527"/>
    <d v="2016-07-24T06:28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musical"/>
    <x v="3528"/>
    <d v="2016-07-24T18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5"/>
    <s v="photobooks"/>
    <x v="3529"/>
    <d v="2016-07-25T14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2"/>
    <s v="art books"/>
    <x v="3530"/>
    <d v="2016-07-27T17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531"/>
    <d v="2016-07-27T20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6"/>
    <s v="plays"/>
    <x v="3532"/>
    <d v="2016-07-28T10:58:3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3533"/>
    <d v="2016-07-29T00:35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3534"/>
    <d v="2016-07-29T11:50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535"/>
    <d v="2016-07-29T18:2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3"/>
    <s v="space exploration"/>
    <x v="3536"/>
    <d v="2016-07-30T16:13:1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7"/>
    <s v="food trucks"/>
    <x v="3537"/>
    <d v="2016-07-30T18:04:5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538"/>
    <d v="2016-07-31T02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6"/>
    <s v="plays"/>
    <x v="3539"/>
    <d v="2016-07-31T06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3"/>
    <s v="web"/>
    <x v="3540"/>
    <d v="2016-07-31T11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1"/>
    <s v="metal"/>
    <x v="3541"/>
    <d v="2016-07-31T14:45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6"/>
    <s v="plays"/>
    <x v="3542"/>
    <d v="2016-07-31T15:58:0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x v="3543"/>
    <d v="2016-07-31T19:36:2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3544"/>
    <d v="2016-08-01T01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1"/>
    <s v="pop"/>
    <x v="3545"/>
    <d v="2016-08-01T08:03: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6"/>
    <s v="plays"/>
    <x v="3546"/>
    <d v="2016-08-01T08:41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1"/>
    <s v="rock"/>
    <x v="3547"/>
    <d v="2016-08-01T11:22: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1"/>
    <s v="rock"/>
    <x v="3548"/>
    <d v="2016-08-01T13:13: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s v="plays"/>
    <x v="3549"/>
    <d v="2016-08-01T14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6"/>
    <s v="plays"/>
    <x v="3550"/>
    <d v="2016-08-01T17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3551"/>
    <d v="2016-08-02T05:03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552"/>
    <d v="2016-08-02T17:01:1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5"/>
    <s v="people"/>
    <x v="3553"/>
    <d v="2016-08-02T18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3"/>
    <s v="space exploration"/>
    <x v="3554"/>
    <d v="2016-08-02T20:3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6"/>
    <s v="plays"/>
    <x v="3555"/>
    <d v="2016-08-02T23:0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3556"/>
    <d v="2016-08-04T09:00:0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3557"/>
    <d v="2016-08-04T19:10: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1"/>
    <s v="electronic music"/>
    <x v="3558"/>
    <d v="2016-08-04T22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3"/>
    <s v="hardware"/>
    <x v="3559"/>
    <d v="2016-08-05T14:01:0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6"/>
    <s v="plays"/>
    <x v="3560"/>
    <d v="2016-08-05T16:00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561"/>
    <d v="2016-08-05T19:06: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3"/>
    <s v="hardware"/>
    <x v="3562"/>
    <d v="2016-08-06T02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4"/>
    <s v="tabletop games"/>
    <x v="3563"/>
    <d v="2016-08-06T02:52:1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3564"/>
    <d v="2016-08-06T10:45:3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5"/>
    <s v="photobooks"/>
    <x v="3565"/>
    <d v="2016-08-06T13:00:0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4"/>
    <s v="mobile games"/>
    <x v="3566"/>
    <d v="2016-08-06T16:35:0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4"/>
    <s v="mobile games"/>
    <x v="3567"/>
    <d v="2016-08-06T18:44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6"/>
    <s v="plays"/>
    <x v="3568"/>
    <d v="2016-08-06T22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6"/>
    <s v="plays"/>
    <x v="3569"/>
    <d v="2016-08-07T13:38:2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1"/>
    <s v="faith"/>
    <x v="3570"/>
    <d v="2016-08-07T14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6"/>
    <s v="plays"/>
    <x v="3571"/>
    <d v="2016-08-09T23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6"/>
    <s v="plays"/>
    <x v="3572"/>
    <d v="2016-08-10T22:59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3"/>
    <s v="hardware"/>
    <x v="3573"/>
    <d v="2016-08-11T01:28:3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3"/>
    <s v="wearables"/>
    <x v="3574"/>
    <d v="2016-08-11T19:37:5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3575"/>
    <d v="2016-08-11T23:20: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3576"/>
    <d v="2016-08-13T01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1"/>
    <s v="rock"/>
    <x v="3577"/>
    <d v="2016-08-13T06:32:3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3578"/>
    <d v="2016-08-13T18:29: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6"/>
    <s v="plays"/>
    <x v="3579"/>
    <d v="2016-08-14T09:30:5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x v="3580"/>
    <d v="2016-08-14T17:45:4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6"/>
    <s v="spaces"/>
    <x v="3581"/>
    <d v="2016-08-15T01:20:2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3582"/>
    <d v="2016-08-15T02:00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x v="3583"/>
    <d v="2016-08-15T07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6"/>
    <s v="plays"/>
    <x v="3584"/>
    <d v="2016-08-15T15:09:4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x v="3585"/>
    <d v="2016-08-16T13:07:4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6"/>
    <s v="plays"/>
    <x v="3586"/>
    <d v="2016-08-16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6"/>
    <s v="plays"/>
    <x v="3587"/>
    <d v="2016-08-17T05:05: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3"/>
    <s v="wearables"/>
    <x v="3588"/>
    <d v="2016-08-17T07:05:5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6"/>
    <s v="spaces"/>
    <x v="3589"/>
    <d v="2016-08-17T21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1"/>
    <s v="pop"/>
    <x v="3590"/>
    <d v="2016-08-18T01:5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3591"/>
    <d v="2016-08-18T11:52:18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3592"/>
    <d v="2016-08-18T16:52:1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3"/>
    <s v="hardware"/>
    <x v="3593"/>
    <d v="2016-08-18T18:54:5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x v="3594"/>
    <d v="2016-08-18T21:27: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3"/>
    <s v="wearables"/>
    <x v="3595"/>
    <d v="2016-08-18T22:59:0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3"/>
    <s v="wearables"/>
    <x v="3596"/>
    <d v="2016-08-19T11:00:5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597"/>
    <d v="2016-08-21T2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3"/>
    <s v="space exploration"/>
    <x v="3598"/>
    <d v="2016-08-22T0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6"/>
    <s v="plays"/>
    <x v="3599"/>
    <d v="2016-08-22T22:07:1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x v="3600"/>
    <d v="2016-08-23T03:10: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6"/>
    <s v="plays"/>
    <x v="3601"/>
    <d v="2016-08-23T13:34:5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3"/>
    <s v="wearables"/>
    <x v="3602"/>
    <d v="2016-08-23T15:54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6"/>
    <s v="spaces"/>
    <x v="3603"/>
    <d v="2016-08-24T01:41:2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6"/>
    <s v="plays"/>
    <x v="3604"/>
    <d v="2016-08-24T16:42:0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6"/>
    <s v="plays"/>
    <x v="3605"/>
    <d v="2016-08-24T22:59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606"/>
    <d v="2016-08-25T05:51:56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3"/>
    <s v="web"/>
    <x v="3607"/>
    <d v="2016-08-25T09:34:3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3608"/>
    <d v="2016-08-26T2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x v="3609"/>
    <d v="2016-08-27T12:00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6"/>
    <s v="spaces"/>
    <x v="3610"/>
    <d v="2016-08-27T17:53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x v="3611"/>
    <d v="2016-08-28T22:55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hotobooks"/>
    <x v="3612"/>
    <d v="2016-08-28T23:01:0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6"/>
    <s v="musical"/>
    <x v="3613"/>
    <d v="2016-08-29T1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614"/>
    <d v="2016-08-30T19:44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3615"/>
    <d v="2016-08-31T00:36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6"/>
    <s v="plays"/>
    <x v="3616"/>
    <d v="2016-08-31T15:46: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617"/>
    <d v="2016-08-31T21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x v="3618"/>
    <d v="2016-09-01T10:59:5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3619"/>
    <d v="2016-09-01T12:32:0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620"/>
    <d v="2016-09-01T19:45:4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5"/>
    <s v="people"/>
    <x v="3621"/>
    <d v="2016-09-02T02:0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3622"/>
    <d v="2016-09-02T11:36:2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3623"/>
    <d v="2016-09-02T12:03: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x v="3624"/>
    <d v="2016-09-02T15:24:3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625"/>
    <d v="2016-09-02T2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626"/>
    <d v="2016-09-03T00:55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627"/>
    <d v="2016-09-03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7"/>
    <s v="food trucks"/>
    <x v="3628"/>
    <d v="2016-09-03T09:02:5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3629"/>
    <d v="2016-09-03T11:34:3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3"/>
    <s v="wearables"/>
    <x v="3630"/>
    <d v="2016-09-03T11:41:4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6"/>
    <s v="plays"/>
    <x v="3631"/>
    <d v="2016-09-03T15:57:0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6"/>
    <s v="plays"/>
    <x v="3632"/>
    <d v="2016-09-03T20:36: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3"/>
    <s v="wearables"/>
    <x v="3633"/>
    <d v="2016-09-04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1"/>
    <s v="metal"/>
    <x v="3634"/>
    <d v="2016-09-04T22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x v="3635"/>
    <d v="2016-09-06T06:22:3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x v="3636"/>
    <d v="2016-09-06T20:21:5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4"/>
    <s v="tabletop games"/>
    <x v="3637"/>
    <d v="2016-09-06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3638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6"/>
    <s v="plays"/>
    <x v="3639"/>
    <d v="2016-09-07T22:45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6"/>
    <s v="plays"/>
    <x v="3640"/>
    <d v="2016-09-08T13:08:4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plays"/>
    <x v="3641"/>
    <d v="2016-09-08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3"/>
    <s v="wearables"/>
    <x v="3642"/>
    <d v="2016-09-09T01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3"/>
    <s v="wearables"/>
    <x v="3643"/>
    <d v="2016-09-09T13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644"/>
    <d v="2016-09-09T15:03:5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645"/>
    <d v="2016-09-10T22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6"/>
    <s v="plays"/>
    <x v="3646"/>
    <d v="2016-09-11T15:19:2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1"/>
    <s v="electronic music"/>
    <x v="3647"/>
    <d v="2016-09-12T06:35:4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x v="3648"/>
    <d v="2016-09-12T11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3"/>
    <s v="wearables"/>
    <x v="3649"/>
    <d v="2016-09-13T02:05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3650"/>
    <d v="2016-09-13T16:3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6"/>
    <s v="plays"/>
    <x v="3651"/>
    <d v="2016-09-14T1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3652"/>
    <d v="2016-09-15T09:49:0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1"/>
    <s v="indie rock"/>
    <x v="3653"/>
    <d v="2016-09-15T15:53: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1"/>
    <s v="jazz"/>
    <x v="3654"/>
    <d v="2016-09-16T18:10:0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x v="3655"/>
    <d v="2016-09-18T14:51:0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3656"/>
    <d v="2016-09-18T15:26:2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5"/>
    <s v="places"/>
    <x v="3657"/>
    <d v="2016-09-20T03:29:5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6"/>
    <s v="plays"/>
    <x v="3658"/>
    <d v="2016-09-20T22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3659"/>
    <d v="2016-09-21T00:45:0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food trucks"/>
    <x v="3660"/>
    <d v="2016-09-21T20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3"/>
    <s v="hardware"/>
    <x v="3661"/>
    <d v="2016-09-22T12:00:2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3"/>
    <s v="web"/>
    <x v="3662"/>
    <d v="2016-09-22T16:47:4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6"/>
    <s v="plays"/>
    <x v="3663"/>
    <d v="2016-09-23T11:44: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1"/>
    <s v="metal"/>
    <x v="3664"/>
    <d v="2016-09-24T00:26:2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x v="3665"/>
    <d v="2016-09-24T20:16:2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6"/>
    <s v="plays"/>
    <x v="3666"/>
    <d v="2016-09-25T03:46:4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6"/>
    <s v="plays"/>
    <x v="3667"/>
    <d v="2016-09-25T18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6"/>
    <s v="plays"/>
    <x v="3668"/>
    <d v="2016-09-26T05:37:0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3"/>
    <s v="wearables"/>
    <x v="3669"/>
    <d v="2016-09-28T17:24:5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"/>
    <s v="space exploration"/>
    <x v="3670"/>
    <d v="2016-09-29T10:45:2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671"/>
    <d v="2016-09-29T16:52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1"/>
    <s v="classical music"/>
    <x v="3672"/>
    <d v="2016-09-29T23:27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x v="3673"/>
    <d v="2016-09-30T12:58:4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6"/>
    <s v="plays"/>
    <x v="3674"/>
    <d v="2016-09-30T1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6"/>
    <s v="plays"/>
    <x v="3675"/>
    <d v="2016-09-30T22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676"/>
    <d v="2016-09-30T23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677"/>
    <d v="2016-10-01T03:33:4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3"/>
    <s v="wearables"/>
    <x v="3678"/>
    <d v="2016-10-01T09:58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1"/>
    <s v="rock"/>
    <x v="3679"/>
    <d v="2016-10-01T12:19:4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x v="3680"/>
    <d v="2016-10-01T22:25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3"/>
    <s v="hardware"/>
    <x v="3681"/>
    <d v="2016-10-02T01:41: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x v="3682"/>
    <d v="2016-10-02T04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3"/>
    <s v="wearables"/>
    <x v="3683"/>
    <d v="2016-10-02T13:04:4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684"/>
    <d v="2016-10-02T20:11:4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6"/>
    <s v="spaces"/>
    <x v="3685"/>
    <d v="2016-10-03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3686"/>
    <d v="2016-10-05T05:5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x v="3687"/>
    <d v="2016-10-05T14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3688"/>
    <d v="2016-10-06T09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3"/>
    <s v="wearables"/>
    <x v="3689"/>
    <d v="2016-10-06T10:15: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x v="3690"/>
    <d v="2016-10-07T09:00:0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x v="3691"/>
    <d v="2016-10-07T10:11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x v="3692"/>
    <d v="2016-10-07T16:51:4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693"/>
    <d v="2016-10-08T02:38:46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x v="3694"/>
    <d v="2016-10-08T04:20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3"/>
    <s v="wearables"/>
    <x v="3695"/>
    <d v="2016-10-08T09:43:3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x v="3696"/>
    <d v="2016-10-09T05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3697"/>
    <d v="2016-10-09T05:56:5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6"/>
    <s v="spaces"/>
    <x v="3698"/>
    <d v="2016-10-09T13:25:1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99"/>
    <d v="2016-10-10T05:21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3700"/>
    <d v="2016-10-10T05:36: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3701"/>
    <d v="2016-10-10T09:32: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plays"/>
    <x v="3702"/>
    <d v="2016-10-10T22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x v="3703"/>
    <d v="2016-10-11T07:35:3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3"/>
    <s v="space exploration"/>
    <x v="3704"/>
    <d v="2016-10-12T08:11: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s v="spaces"/>
    <x v="3705"/>
    <d v="2016-10-12T19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706"/>
    <d v="2016-10-12T19:50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3"/>
    <s v="wearables"/>
    <x v="3707"/>
    <d v="2016-10-13T10:12:3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6"/>
    <s v="plays"/>
    <x v="3708"/>
    <d v="2016-10-13T13:00:2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709"/>
    <d v="2016-10-13T15:22:4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3"/>
    <s v="hardware"/>
    <x v="3710"/>
    <d v="2016-10-13T16:59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5"/>
    <s v="photobooks"/>
    <x v="3711"/>
    <d v="2016-10-14T01:04: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3"/>
    <s v="wearables"/>
    <x v="3712"/>
    <d v="2016-10-14T10:25:3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3713"/>
    <d v="2016-10-14T11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6"/>
    <s v="spaces"/>
    <x v="3714"/>
    <d v="2016-10-14T16:10:4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x v="3715"/>
    <d v="2016-10-14T17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6"/>
    <s v="spaces"/>
    <x v="3716"/>
    <d v="2016-10-14T18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717"/>
    <d v="2016-10-15T14:2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"/>
    <s v="space exploration"/>
    <x v="3718"/>
    <d v="2016-10-15T2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2"/>
    <s v="nonfiction"/>
    <x v="3719"/>
    <d v="2016-10-16T06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3720"/>
    <d v="2016-10-16T10:36:1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4"/>
    <s v="tabletop games"/>
    <x v="3721"/>
    <d v="2016-10-16T15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6"/>
    <s v="musical"/>
    <x v="3722"/>
    <d v="2016-10-16T16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6"/>
    <s v="spaces"/>
    <x v="3723"/>
    <d v="2016-10-16T23:0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3"/>
    <s v="wearables"/>
    <x v="3724"/>
    <d v="2016-10-17T10:1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1"/>
    <s v="rock"/>
    <x v="3725"/>
    <d v="2016-10-17T11:14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3"/>
    <s v="web"/>
    <x v="3726"/>
    <d v="2016-10-17T14:10:3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727"/>
    <d v="2016-10-19T02:53:2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3"/>
    <s v="web"/>
    <x v="3728"/>
    <d v="2016-10-19T05:38:2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6"/>
    <s v="plays"/>
    <x v="3729"/>
    <d v="2016-10-19T21:48: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6"/>
    <s v="plays"/>
    <x v="3730"/>
    <d v="2016-10-19T23:55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731"/>
    <d v="2016-10-20T00:28:1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3732"/>
    <d v="2016-10-20T06:05: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3"/>
    <s v="hardware"/>
    <x v="3733"/>
    <d v="2016-10-20T15:11: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3"/>
    <s v="wearables"/>
    <x v="3734"/>
    <d v="2016-10-21T11:04:2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x v="3735"/>
    <d v="2016-10-22T17:08:5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5"/>
    <s v="photobooks"/>
    <x v="3736"/>
    <d v="2016-10-23T03:20:0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3"/>
    <s v="wearables"/>
    <x v="3737"/>
    <d v="2016-10-23T10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3738"/>
    <d v="2016-10-23T15:50: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1"/>
    <s v="metal"/>
    <x v="3739"/>
    <d v="2016-10-24T16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4"/>
    <s v="tabletop games"/>
    <x v="3740"/>
    <d v="2016-10-25T12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1"/>
    <s v="metal"/>
    <x v="3741"/>
    <d v="2016-10-25T14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3"/>
    <s v="wearables"/>
    <x v="3742"/>
    <d v="2016-10-25T22:59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3"/>
    <s v="wearables"/>
    <x v="3743"/>
    <d v="2016-10-26T14:20:0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x v="3744"/>
    <d v="2016-10-27T01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1"/>
    <s v="rock"/>
    <x v="3745"/>
    <d v="2016-10-27T16:19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6"/>
    <s v="plays"/>
    <x v="3746"/>
    <d v="2016-10-28T22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3"/>
    <s v="wearables"/>
    <x v="3747"/>
    <d v="2016-10-29T03:57:4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4"/>
    <s v="tabletop games"/>
    <x v="3748"/>
    <d v="2016-10-29T14:00:0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7"/>
    <s v="food trucks"/>
    <x v="3749"/>
    <d v="2016-10-29T18:43:5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x v="3750"/>
    <d v="2016-10-29T2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3751"/>
    <d v="2016-10-30T10:25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6"/>
    <s v="spaces"/>
    <x v="3752"/>
    <d v="2016-10-30T2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3"/>
    <s v="wearables"/>
    <x v="3753"/>
    <d v="2016-10-31T16:36:0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x v="3754"/>
    <d v="2016-10-31T21:55: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s v="spaces"/>
    <x v="3755"/>
    <d v="2016-10-31T22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6"/>
    <s v="plays"/>
    <x v="3756"/>
    <d v="2016-10-31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3757"/>
    <d v="2016-11-01T19:31:0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7"/>
    <s v="food trucks"/>
    <x v="3758"/>
    <d v="2016-11-01T22:59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3"/>
    <s v="web"/>
    <x v="3759"/>
    <d v="2016-11-02T16:31:3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4"/>
    <s v="video games"/>
    <x v="3760"/>
    <d v="2016-11-03T13:00:0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6"/>
    <s v="plays"/>
    <x v="3761"/>
    <d v="2016-11-04T08:06:2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4"/>
    <s v="mobile games"/>
    <x v="3762"/>
    <d v="2016-11-05T17:11: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3"/>
    <s v="hardware"/>
    <x v="3763"/>
    <d v="2016-11-05T22:26:4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4"/>
    <s v="mobile games"/>
    <x v="3764"/>
    <d v="2016-11-06T04:49:0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3"/>
    <s v="hardware"/>
    <x v="3765"/>
    <d v="2016-11-07T06:05:3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3"/>
    <s v="gadgets"/>
    <x v="3766"/>
    <d v="2016-11-07T13:12:5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767"/>
    <d v="2016-11-08T06:43:0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3"/>
    <s v="space exploration"/>
    <x v="3768"/>
    <d v="2016-11-09T15:26:48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6"/>
    <s v="spaces"/>
    <x v="3769"/>
    <d v="2016-11-09T18:22:1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3770"/>
    <d v="2016-11-10T00:15:0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3"/>
    <s v="hardware"/>
    <x v="3771"/>
    <d v="2016-11-10T08:37:0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6"/>
    <s v="spaces"/>
    <x v="3772"/>
    <d v="2016-11-11T07:10:5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3773"/>
    <d v="2016-11-11T17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3774"/>
    <d v="2016-11-11T2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3"/>
    <s v="wearables"/>
    <x v="3775"/>
    <d v="2016-11-12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x v="3776"/>
    <d v="2016-11-13T05:17: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x v="3777"/>
    <d v="2016-11-14T07:14:0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musical"/>
    <x v="3778"/>
    <d v="2016-11-14T21:08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3779"/>
    <d v="2016-11-15T13:13: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6"/>
    <s v="plays"/>
    <x v="3780"/>
    <d v="2016-11-17T06:36:3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3"/>
    <s v="wearables"/>
    <x v="3781"/>
    <d v="2016-11-17T09:15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3"/>
    <s v="web"/>
    <x v="3782"/>
    <d v="2016-11-17T14:28:0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3"/>
    <s v="wearables"/>
    <x v="3783"/>
    <d v="2016-11-18T10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4"/>
    <s v="video games"/>
    <x v="3784"/>
    <d v="2016-11-18T14:03:1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x v="3785"/>
    <d v="2016-11-18T2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6"/>
    <s v="plays"/>
    <x v="3786"/>
    <d v="2016-11-19T17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3787"/>
    <d v="2016-11-20T13:48:4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4"/>
    <s v="tabletop games"/>
    <x v="3788"/>
    <d v="2016-11-20T23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x v="3789"/>
    <d v="2016-11-21T19:17: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6"/>
    <s v="spaces"/>
    <x v="3790"/>
    <d v="2016-11-22T00:59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4"/>
    <s v="tabletop games"/>
    <x v="3791"/>
    <d v="2016-11-22T05:50:4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792"/>
    <d v="2016-11-22T12:00: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4"/>
    <s v="tabletop games"/>
    <x v="3793"/>
    <d v="2016-11-22T15:28: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3"/>
    <s v="hardware"/>
    <x v="3794"/>
    <d v="2016-11-23T03:45: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3795"/>
    <d v="2016-11-23T2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x v="3796"/>
    <d v="2016-11-24T12:11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3"/>
    <s v="wearables"/>
    <x v="3797"/>
    <d v="2016-11-24T13:26: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3"/>
    <s v="wearables"/>
    <x v="3798"/>
    <d v="2016-11-24T18:00:0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799"/>
    <d v="2016-11-25T16:53:0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6"/>
    <s v="plays"/>
    <x v="3800"/>
    <d v="2016-11-26T01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801"/>
    <d v="2016-11-26T10:27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802"/>
    <d v="2016-11-26T13:41:1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803"/>
    <d v="2016-11-26T14:20:1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musical"/>
    <x v="3804"/>
    <d v="2016-11-29T01:00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3"/>
    <s v="wearables"/>
    <x v="3805"/>
    <d v="2016-11-29T12:0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x v="3806"/>
    <d v="2016-11-30T12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3"/>
    <s v="wearables"/>
    <x v="3807"/>
    <d v="2016-11-30T15:15:1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3808"/>
    <d v="2016-11-30T21:23:3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3"/>
    <s v="hardware"/>
    <x v="3809"/>
    <d v="2016-11-30T23:59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7"/>
    <s v="food trucks"/>
    <x v="3810"/>
    <d v="2016-12-01T00:06:2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811"/>
    <d v="2016-12-01T02:18:4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6"/>
    <s v="plays"/>
    <x v="3812"/>
    <d v="2016-12-01T02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3"/>
    <s v="wearables"/>
    <x v="3813"/>
    <d v="2016-12-01T12:34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6"/>
    <s v="plays"/>
    <x v="3814"/>
    <d v="2016-12-01T12:39:4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3"/>
    <s v="space exploration"/>
    <x v="3815"/>
    <d v="2016-12-02T01:09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4"/>
    <s v="tabletop games"/>
    <x v="3816"/>
    <d v="2016-12-02T02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3"/>
    <s v="web"/>
    <x v="3817"/>
    <d v="2016-12-02T18:36:4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4"/>
    <s v="tabletop games"/>
    <x v="3818"/>
    <d v="2016-12-02T20:07:5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3"/>
    <s v="hardware"/>
    <x v="3819"/>
    <d v="2016-12-03T10:05:1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1"/>
    <s v="rock"/>
    <x v="3820"/>
    <d v="2016-12-03T12:03:2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3821"/>
    <d v="2016-12-03T19:0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3822"/>
    <d v="2016-12-04T01:00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5"/>
    <s v="people"/>
    <x v="3823"/>
    <d v="2016-12-04T10:04:4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824"/>
    <d v="2016-12-04T16:54:4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6"/>
    <s v="plays"/>
    <x v="3825"/>
    <d v="2016-12-04T2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826"/>
    <d v="2016-12-05T09:10:5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x v="3827"/>
    <d v="2016-12-05T23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6"/>
    <s v="plays"/>
    <x v="3828"/>
    <d v="2016-12-06T18:22: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5"/>
    <s v="people"/>
    <x v="3829"/>
    <d v="2016-12-06T20:09:0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3830"/>
    <d v="2016-12-07T03:26:1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x v="3831"/>
    <d v="2016-12-07T12:36:0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3"/>
    <s v="wearables"/>
    <x v="3832"/>
    <d v="2016-12-07T2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1"/>
    <s v="metal"/>
    <x v="3833"/>
    <d v="2016-12-08T0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6"/>
    <s v="musical"/>
    <x v="3834"/>
    <d v="2016-12-08T11:15:5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4"/>
    <s v="tabletop games"/>
    <x v="3835"/>
    <d v="2016-12-08T14:18:5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836"/>
    <d v="2016-12-08T23:37:5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1"/>
    <s v="faith"/>
    <x v="3837"/>
    <d v="2016-12-09T09:51:3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4"/>
    <s v="tabletop games"/>
    <x v="3838"/>
    <d v="2016-12-09T19:00:0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3839"/>
    <d v="2016-12-10T06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3"/>
    <s v="hardware"/>
    <x v="3840"/>
    <d v="2016-12-10T23:59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5"/>
    <s v="people"/>
    <x v="3841"/>
    <d v="2016-12-11T11:20:0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x v="3842"/>
    <d v="2016-12-12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1"/>
    <s v="electronic music"/>
    <x v="3843"/>
    <d v="2016-12-12T12:34: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1"/>
    <s v="electronic music"/>
    <x v="3844"/>
    <d v="2016-12-13T02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845"/>
    <d v="2016-12-14T07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3"/>
    <s v="wearables"/>
    <x v="3846"/>
    <d v="2016-12-14T07:01:0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3"/>
    <s v="wearables"/>
    <x v="3847"/>
    <d v="2016-12-14T10:00:2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6"/>
    <s v="plays"/>
    <x v="3848"/>
    <d v="2016-12-14T10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6"/>
    <s v="plays"/>
    <x v="3849"/>
    <d v="2016-12-14T12:49:2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50"/>
    <d v="2016-12-14T13:3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4"/>
    <s v="tabletop games"/>
    <x v="3851"/>
    <d v="2016-12-14T16:01: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3"/>
    <s v="hardware"/>
    <x v="3852"/>
    <d v="2016-12-15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5"/>
    <s v="photobooks"/>
    <x v="3853"/>
    <d v="2016-12-15T08:39:4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4"/>
    <s v="tabletop games"/>
    <x v="3854"/>
    <d v="2016-12-15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6"/>
    <s v="plays"/>
    <x v="3855"/>
    <d v="2016-12-17T01:59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6"/>
    <s v="plays"/>
    <x v="3856"/>
    <d v="2016-12-17T03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857"/>
    <d v="2016-12-18T04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3"/>
    <s v="hardware"/>
    <x v="3858"/>
    <d v="2016-12-18T13:30:5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x v="3859"/>
    <d v="2016-12-18T19:45:5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3860"/>
    <d v="2016-12-19T02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861"/>
    <d v="2016-12-19T23:30: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x v="3862"/>
    <d v="2016-12-20T23:36: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863"/>
    <d v="2016-12-21T02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3864"/>
    <d v="2016-12-21T02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3865"/>
    <d v="2016-12-21T06:50: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3"/>
    <s v="space exploration"/>
    <x v="3866"/>
    <d v="2016-12-21T09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x v="3867"/>
    <d v="2016-12-21T12:03: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3868"/>
    <d v="2016-12-21T2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3"/>
    <s v="wearables"/>
    <x v="3869"/>
    <d v="2016-12-22T04:01: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6"/>
    <s v="plays"/>
    <x v="3870"/>
    <d v="2016-12-22T09:59: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1"/>
    <s v="rock"/>
    <x v="3871"/>
    <d v="2016-12-22T20:47:5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4"/>
    <s v="video games"/>
    <x v="3872"/>
    <d v="2016-12-23T02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3"/>
    <s v="wearables"/>
    <x v="3873"/>
    <d v="2016-12-23T12:58:5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5"/>
    <s v="places"/>
    <x v="3874"/>
    <d v="2016-12-25T06:00:0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875"/>
    <d v="2016-12-25T10:16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x v="3876"/>
    <d v="2016-12-25T19:15:0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877"/>
    <d v="2016-12-26T14:18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1"/>
    <s v="metal"/>
    <x v="3878"/>
    <d v="2016-12-28T00:05:4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3879"/>
    <d v="2016-12-28T11:49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3"/>
    <s v="wearables"/>
    <x v="3880"/>
    <d v="2016-12-28T14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6"/>
    <s v="plays"/>
    <x v="3881"/>
    <d v="2016-12-28T17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1"/>
    <s v="rock"/>
    <x v="3882"/>
    <d v="2016-12-29T00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3"/>
    <s v="gadgets"/>
    <x v="3883"/>
    <d v="2016-12-29T17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3"/>
    <s v="wearables"/>
    <x v="3884"/>
    <d v="2016-12-29T21:03:5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885"/>
    <d v="2016-12-30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3"/>
    <s v="space exploration"/>
    <x v="3886"/>
    <d v="2016-12-30T12:50:1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1"/>
    <s v="indie rock"/>
    <x v="3887"/>
    <d v="2016-12-30T17:35: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1"/>
    <s v="rock"/>
    <x v="3888"/>
    <d v="2016-12-30T17:50: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3"/>
    <s v="wearables"/>
    <x v="3889"/>
    <d v="2016-12-30T18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6"/>
    <s v="plays"/>
    <x v="3890"/>
    <d v="2016-12-31T11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3"/>
    <s v="hardware"/>
    <x v="3891"/>
    <d v="2016-12-31T13:20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4"/>
    <s v="mobile games"/>
    <x v="3892"/>
    <d v="2016-12-31T21:46: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3"/>
    <s v="wearables"/>
    <x v="3893"/>
    <d v="2017-01-01T10:55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894"/>
    <d v="2017-01-02T17:13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3"/>
    <s v="space exploration"/>
    <x v="3895"/>
    <d v="2017-01-02T17:59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3896"/>
    <d v="2017-01-02T23:17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3897"/>
    <d v="2017-01-03T01:04:2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3898"/>
    <d v="2017-01-03T11:02:4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899"/>
    <d v="2017-01-03T15:12:5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5"/>
    <s v="photobooks"/>
    <x v="3900"/>
    <d v="2017-01-03T17:03:3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3901"/>
    <d v="2017-01-03T19:04:0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6"/>
    <s v="plays"/>
    <x v="3902"/>
    <d v="2017-01-03T22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x v="3903"/>
    <d v="2017-01-04T08:06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4"/>
    <s v="tabletop games"/>
    <x v="3904"/>
    <d v="2017-01-05T14:47:2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6"/>
    <s v="plays"/>
    <x v="3905"/>
    <d v="2017-01-06T08:05: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906"/>
    <d v="2017-01-06T14:05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907"/>
    <d v="2017-01-06T19:17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4"/>
    <s v="video games"/>
    <x v="3908"/>
    <d v="2017-01-07T02:12:4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3909"/>
    <d v="2017-01-07T16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910"/>
    <d v="2017-01-08T20:18:2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6"/>
    <s v="plays"/>
    <x v="3911"/>
    <d v="2017-01-10T00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912"/>
    <d v="2017-01-10T03:57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3"/>
    <s v="wearables"/>
    <x v="3913"/>
    <d v="2017-01-10T11:31:2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4"/>
    <s v="tabletop games"/>
    <x v="3914"/>
    <d v="2017-01-10T16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6"/>
    <s v="plays"/>
    <x v="3915"/>
    <d v="2017-01-11T00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4"/>
    <s v="video games"/>
    <x v="3916"/>
    <d v="2017-01-11T12:49:0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food trucks"/>
    <x v="3917"/>
    <d v="2017-01-12T11:42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3"/>
    <s v="wearables"/>
    <x v="3918"/>
    <d v="2017-01-13T12:04:2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x v="3919"/>
    <d v="2017-01-13T18:05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x v="3920"/>
    <d v="2017-01-13T19:42:36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x v="3921"/>
    <d v="2017-01-13T22:59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1"/>
    <s v="rock"/>
    <x v="3922"/>
    <d v="2017-01-14T16:48:0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6"/>
    <s v="plays"/>
    <x v="3923"/>
    <d v="2017-01-14T19:59:4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1"/>
    <s v="rock"/>
    <x v="3924"/>
    <d v="2017-01-14T20:35:1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3925"/>
    <d v="2017-01-15T20:49:2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x v="3926"/>
    <d v="2017-01-17T15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3927"/>
    <d v="2017-01-17T16:10:3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928"/>
    <d v="2017-01-17T19:23: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6"/>
    <s v="plays"/>
    <x v="3929"/>
    <d v="2017-01-18T07:01:5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1"/>
    <s v="rock"/>
    <x v="3930"/>
    <d v="2017-01-18T10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6"/>
    <s v="spaces"/>
    <x v="3931"/>
    <d v="2017-01-19T10:57:5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3"/>
    <s v="wearables"/>
    <x v="3932"/>
    <d v="2017-01-21T06:47:5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4"/>
    <s v="mobile games"/>
    <x v="3933"/>
    <d v="2017-01-21T16:45: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3"/>
    <s v="wearables"/>
    <x v="3934"/>
    <d v="2017-01-22T23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3"/>
    <s v="hardware"/>
    <x v="3935"/>
    <d v="2017-01-23T12:05:4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3"/>
    <s v="wearables"/>
    <x v="3936"/>
    <d v="2017-01-24T05:34:1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4"/>
    <s v="tabletop games"/>
    <x v="3937"/>
    <d v="2017-01-24T10:32:4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38"/>
    <d v="2017-01-25T16:41:2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939"/>
    <d v="2017-01-26T20:26:4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3"/>
    <s v="gadgets"/>
    <x v="3940"/>
    <d v="2017-01-27T13:29:5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1"/>
    <d v="2017-01-27T13:54:0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6"/>
    <s v="spaces"/>
    <x v="3942"/>
    <d v="2017-01-27T15:05:3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3943"/>
    <d v="2017-01-28T14:29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3944"/>
    <d v="2017-01-28T17:35: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3"/>
    <s v="hardware"/>
    <x v="3945"/>
    <d v="2017-01-29T15:34:1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5"/>
    <s v="photobooks"/>
    <x v="3946"/>
    <d v="2017-01-30T01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3"/>
    <s v="wearables"/>
    <x v="3947"/>
    <d v="2017-01-30T12:16:5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3"/>
    <s v="web"/>
    <x v="3948"/>
    <d v="2017-01-3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3949"/>
    <d v="2017-01-31T13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3950"/>
    <d v="2017-01-31T13:08: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3"/>
    <s v="wearables"/>
    <x v="3951"/>
    <d v="2017-01-31T18:32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3952"/>
    <d v="2017-01-31T19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3953"/>
    <d v="2017-02-01T03:00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3"/>
    <s v="wearables"/>
    <x v="3954"/>
    <d v="2017-02-01T10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6"/>
    <s v="plays"/>
    <x v="3955"/>
    <d v="2017-02-01T17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6"/>
    <s v="plays"/>
    <x v="3956"/>
    <d v="2017-02-01T18:31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3957"/>
    <d v="2017-02-02T09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3958"/>
    <d v="2017-02-02T11:36:4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1"/>
    <s v="rock"/>
    <x v="3959"/>
    <d v="2017-02-02T23:11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960"/>
    <d v="2017-02-03T18:51: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3961"/>
    <d v="2017-02-05T11:25: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7"/>
    <s v="food trucks"/>
    <x v="3962"/>
    <d v="2017-02-05T11:44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3"/>
    <s v="wearables"/>
    <x v="3963"/>
    <d v="2017-02-05T13:00:5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3964"/>
    <d v="2017-02-06T09:23:3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x v="3965"/>
    <d v="2017-02-08T04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x v="3966"/>
    <d v="2017-02-08T16:40: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4"/>
    <s v="tabletop games"/>
    <x v="3967"/>
    <d v="2017-02-09T00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3"/>
    <s v="wearables"/>
    <x v="3968"/>
    <d v="2017-02-09T02:16:4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3"/>
    <s v="wearables"/>
    <x v="3969"/>
    <d v="2017-02-09T21:19:0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1"/>
    <s v="rock"/>
    <x v="3970"/>
    <d v="2017-02-10T00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3"/>
    <s v="gadgets"/>
    <x v="3971"/>
    <d v="2017-02-10T01:28:5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5"/>
    <s v="photobooks"/>
    <x v="3972"/>
    <d v="2017-02-11T07:09:3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3973"/>
    <d v="2017-02-11T11:20: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4"/>
    <s v="tabletop games"/>
    <x v="3974"/>
    <d v="2017-02-14T12:23:4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4"/>
    <s v="tabletop games"/>
    <x v="3975"/>
    <d v="2017-02-14T15:00:2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3976"/>
    <d v="2017-02-14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6"/>
    <s v="plays"/>
    <x v="3977"/>
    <d v="2017-02-16T18:00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3978"/>
    <d v="2017-02-17T02:53:4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6"/>
    <s v="plays"/>
    <x v="3979"/>
    <d v="2017-02-17T11:05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3980"/>
    <d v="2017-02-17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6"/>
    <s v="plays"/>
    <x v="3981"/>
    <d v="2017-02-17T23:59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3"/>
    <s v="wearables"/>
    <x v="3982"/>
    <d v="2017-02-18T00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3"/>
    <s v="wearables"/>
    <x v="3983"/>
    <d v="2017-02-18T18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x v="3984"/>
    <d v="2017-02-18T19:45:19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6"/>
    <s v="musical"/>
    <x v="3985"/>
    <d v="2017-02-19T19:26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3"/>
    <s v="wearables"/>
    <x v="3986"/>
    <d v="2017-02-19T23:37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6"/>
    <s v="plays"/>
    <x v="3987"/>
    <d v="2017-02-20T03:50:0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3988"/>
    <d v="2017-02-20T07:01:3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x v="3989"/>
    <d v="2017-02-20T13:00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3"/>
    <s v="wearables"/>
    <x v="3990"/>
    <d v="2017-02-20T1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tabletop games"/>
    <x v="3991"/>
    <d v="2017-02-20T19:07:3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992"/>
    <d v="2017-02-21T23:43:4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s v="plays"/>
    <x v="3993"/>
    <d v="2017-02-22T08:25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x v="3994"/>
    <d v="2017-02-22T20:00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5"/>
    <s v="nature"/>
    <x v="3995"/>
    <d v="2017-02-23T05:1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7"/>
    <s v="food trucks"/>
    <x v="3996"/>
    <d v="2017-02-24T00:51:4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997"/>
    <d v="2017-02-24T06:58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6"/>
    <s v="plays"/>
    <x v="3998"/>
    <d v="2017-02-24T08:4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6"/>
    <s v="plays"/>
    <x v="3999"/>
    <d v="2017-02-24T20:22:1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4000"/>
    <d v="2017-02-25T04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5"/>
    <s v="photobooks"/>
    <x v="4001"/>
    <d v="2017-02-25T15:18: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4002"/>
    <d v="2017-02-25T18:03:5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4003"/>
    <d v="2017-02-25T18:04:0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4004"/>
    <d v="2017-02-25T19:09:4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x v="4005"/>
    <d v="2017-02-26T08:05: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4006"/>
    <d v="2017-02-26T21:01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4007"/>
    <d v="2017-02-26T23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6"/>
    <s v="plays"/>
    <x v="4008"/>
    <d v="2017-02-27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6"/>
    <s v="plays"/>
    <x v="4009"/>
    <d v="2017-02-28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x v="4010"/>
    <d v="2017-02-28T03:51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3"/>
    <s v="wearables"/>
    <x v="4011"/>
    <d v="2017-02-28T13:54:4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4012"/>
    <d v="2017-02-28T21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1"/>
    <s v="rock"/>
    <x v="4013"/>
    <d v="2017-02-28T2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1"/>
    <s v="rock"/>
    <x v="4014"/>
    <d v="2017-02-28T22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4"/>
    <s v="mobile games"/>
    <x v="4015"/>
    <d v="2017-02-28T23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3"/>
    <s v="hardware"/>
    <x v="4016"/>
    <d v="2017-03-01T12:52: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x v="4017"/>
    <d v="2017-03-01T14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4018"/>
    <d v="2017-03-01T14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4019"/>
    <d v="2017-03-02T09:24:4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1"/>
    <s v="rock"/>
    <x v="4020"/>
    <d v="2017-03-02T11:49:1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6"/>
    <s v="plays"/>
    <x v="4021"/>
    <d v="2017-03-02T14:19:1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4"/>
    <s v="tabletop games"/>
    <x v="4022"/>
    <d v="2017-03-02T14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x v="4023"/>
    <d v="2017-03-02T17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x v="4024"/>
    <d v="2017-03-03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4025"/>
    <d v="2017-03-03T06:01:3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1"/>
    <s v="jazz"/>
    <x v="4026"/>
    <d v="2017-03-03T08:05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3"/>
    <s v="wearables"/>
    <x v="4027"/>
    <d v="2017-03-03T08:51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4028"/>
    <d v="2017-03-03T15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6"/>
    <s v="plays"/>
    <x v="4029"/>
    <d v="2017-03-04T05:12:3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1"/>
    <s v="classical music"/>
    <x v="4030"/>
    <d v="2017-03-05T14:26:2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4031"/>
    <d v="2017-03-05T16:48: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x v="4032"/>
    <d v="2017-03-05T23:08: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x v="4033"/>
    <d v="2017-03-06T01:58:2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food trucks"/>
    <x v="4034"/>
    <d v="2017-03-06T08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1"/>
    <s v="electronic music"/>
    <x v="4035"/>
    <d v="2017-03-06T15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4"/>
    <s v="tabletop games"/>
    <x v="4036"/>
    <d v="2017-03-07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4"/>
    <s v="mobile games"/>
    <x v="4037"/>
    <d v="2017-03-08T02:3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4038"/>
    <d v="2017-03-08T16:00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039"/>
    <d v="2017-03-10T05:44: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4"/>
    <s v="tabletop games"/>
    <x v="4040"/>
    <d v="2017-03-10T09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3"/>
    <s v="space exploration"/>
    <x v="4041"/>
    <d v="2017-03-10T14:00: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4042"/>
    <d v="2017-03-10T23:50:0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6"/>
    <s v="plays"/>
    <x v="4043"/>
    <d v="2017-03-11T07:21:3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5"/>
    <s v="photobooks"/>
    <x v="4044"/>
    <d v="2017-03-11T08:2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4"/>
    <s v="tabletop games"/>
    <x v="4045"/>
    <d v="2017-03-11T20:58: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4"/>
    <s v="tabletop games"/>
    <x v="4046"/>
    <d v="2017-03-12T07:10:42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3"/>
    <s v="space exploration"/>
    <x v="4047"/>
    <d v="2017-03-12T14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6"/>
    <s v="plays"/>
    <x v="4048"/>
    <d v="2017-03-12T16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4"/>
    <s v="tabletop games"/>
    <x v="4049"/>
    <d v="2017-03-12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3"/>
    <s v="wearables"/>
    <x v="4050"/>
    <d v="2017-03-12T22:40: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4051"/>
    <d v="2017-03-14T08:24:4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3"/>
    <s v="wearables"/>
    <x v="4052"/>
    <d v="2017-03-14T09:02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3"/>
    <s v="wearables"/>
    <x v="4053"/>
    <d v="2017-03-14T12:22:0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4054"/>
    <d v="2017-03-14T17:57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3"/>
    <s v="space exploration"/>
    <x v="4055"/>
    <d v="2017-03-14T19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3"/>
    <s v="wearables"/>
    <x v="4056"/>
    <d v="2017-03-14T19:26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57"/>
    <d v="2017-03-16T08:00:0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3"/>
    <s v="wearables"/>
    <x v="4058"/>
    <d v="2017-03-16T11:01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6"/>
    <s v="plays"/>
    <x v="4059"/>
    <d v="2017-03-16T13:49:0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1"/>
    <s v="faith"/>
    <x v="4060"/>
    <d v="2017-03-16T16:37:1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1"/>
    <s v="faith"/>
    <x v="4061"/>
    <d v="2017-03-17T13:34:0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6"/>
    <s v="plays"/>
    <x v="4062"/>
    <d v="2017-03-19T01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4063"/>
    <d v="2017-03-19T06:18: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4064"/>
    <d v="2017-03-20T13:07:2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6"/>
    <s v="spaces"/>
    <x v="4065"/>
    <d v="2017-03-22T10:33:5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1"/>
    <s v="faith"/>
    <x v="4066"/>
    <d v="2017-03-24T00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4067"/>
    <d v="2017-03-24T07:33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6"/>
    <s v="spaces"/>
    <x v="4068"/>
    <d v="2017-03-24T15:59: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4069"/>
    <d v="2017-03-24T23:33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3"/>
    <s v="web"/>
    <x v="4070"/>
    <d v="2017-03-25T08:14: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71"/>
    <d v="2017-03-25T22:33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4072"/>
    <d v="2017-03-26T15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4073"/>
    <d v="2017-03-26T15:29:3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1"/>
    <s v="faith"/>
    <x v="4074"/>
    <d v="2017-03-26T18:59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1"/>
    <s v="faith"/>
    <x v="4075"/>
    <d v="2017-03-26T23:36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4076"/>
    <d v="2017-03-27T11:16:5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77"/>
    <d v="2017-03-27T18:58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1"/>
    <s v="faith"/>
    <x v="4078"/>
    <d v="2017-03-28T21:00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6"/>
    <s v="musical"/>
    <x v="4079"/>
    <d v="2017-03-29T12:44: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4080"/>
    <d v="2017-03-29T18:32: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6"/>
    <s v="plays"/>
    <x v="4081"/>
    <d v="2017-03-31T17:59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4082"/>
    <d v="2017-03-31T19:40: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2"/>
    <s v="art books"/>
    <x v="4083"/>
    <d v="2017-03-31T22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1"/>
    <s v="faith"/>
    <x v="4084"/>
    <d v="2017-03-31T23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1"/>
    <s v="faith"/>
    <x v="4085"/>
    <d v="2017-04-02T2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6"/>
    <d v="2017-04-03T10:30:0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6"/>
    <s v="plays"/>
    <x v="4087"/>
    <d v="2017-04-03T22:38:4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4088"/>
    <d v="2017-04-04T00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6"/>
    <s v="spaces"/>
    <x v="4089"/>
    <d v="2017-04-05T13:14: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6"/>
    <s v="spaces"/>
    <x v="4090"/>
    <d v="2017-04-05T14:41:5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1"/>
    <s v="faith"/>
    <x v="4091"/>
    <d v="2017-04-06T04:20:4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4092"/>
    <d v="2017-04-07T11:15: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6"/>
    <s v="spaces"/>
    <x v="4093"/>
    <d v="2017-04-07T12:35:3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1"/>
    <s v="faith"/>
    <x v="4094"/>
    <d v="2017-04-07T13:45:3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4095"/>
    <d v="2017-04-08T07:54:0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96"/>
    <d v="2017-04-09T03:35:5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1"/>
    <s v="faith"/>
    <x v="4097"/>
    <d v="2017-04-09T06:49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1"/>
    <s v="faith"/>
    <x v="4098"/>
    <d v="2017-04-09T15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4099"/>
    <d v="2017-04-09T15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1"/>
    <s v="faith"/>
    <x v="4100"/>
    <d v="2017-04-09T18:47: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1"/>
    <s v="faith"/>
    <x v="4101"/>
    <d v="2017-04-09T2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1"/>
    <s v="faith"/>
    <x v="4102"/>
    <d v="2017-04-10T15:15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1"/>
    <s v="faith"/>
    <x v="4103"/>
    <d v="2017-04-11T15:44:0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4104"/>
    <d v="2017-04-13T23:07: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4105"/>
    <d v="2017-04-13T23:59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2"/>
    <s v="translations"/>
    <x v="4106"/>
    <d v="2017-04-15T10:42:2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4107"/>
    <d v="2017-04-16T10:22:4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4108"/>
    <d v="2017-04-16T15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4109"/>
    <d v="2017-04-18T14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4110"/>
    <d v="2017-04-21T02:24: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1"/>
    <s v="faith"/>
    <x v="4111"/>
    <d v="2017-04-27T14:15: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4112"/>
    <d v="2017-04-30T12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4113"/>
    <d v="2017-05-03T14:12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259297940"/>
    <n v="1252964282"/>
    <b v="0"/>
    <n v="0"/>
  </r>
  <r>
    <x v="1"/>
    <s v="US"/>
    <s v="USD"/>
    <n v="1259715000"/>
    <n v="1253712916"/>
    <b v="0"/>
    <n v="0"/>
  </r>
  <r>
    <x v="0"/>
    <s v="US"/>
    <s v="USD"/>
    <n v="1276024260"/>
    <n v="1272050914"/>
    <b v="0"/>
    <n v="0"/>
  </r>
  <r>
    <x v="0"/>
    <s v="US"/>
    <s v="USD"/>
    <n v="1278628800"/>
    <n v="1276043330"/>
    <b v="0"/>
    <n v="0"/>
  </r>
  <r>
    <x v="0"/>
    <s v="US"/>
    <s v="USD"/>
    <n v="1280206740"/>
    <n v="1276283655"/>
    <b v="0"/>
    <n v="0"/>
  </r>
  <r>
    <x v="0"/>
    <s v="US"/>
    <s v="USD"/>
    <n v="1280534400"/>
    <n v="1277512556"/>
    <b v="0"/>
    <n v="0"/>
  </r>
  <r>
    <x v="0"/>
    <s v="US"/>
    <s v="USD"/>
    <n v="1287723600"/>
    <n v="1284409734"/>
    <b v="0"/>
    <n v="0"/>
  </r>
  <r>
    <x v="1"/>
    <s v="US"/>
    <s v="USD"/>
    <n v="1298589630"/>
    <n v="1295997630"/>
    <b v="0"/>
    <n v="0"/>
  </r>
  <r>
    <x v="0"/>
    <s v="US"/>
    <s v="USD"/>
    <n v="1310189851"/>
    <n v="1307597851"/>
    <b v="0"/>
    <n v="0"/>
  </r>
  <r>
    <x v="0"/>
    <s v="US"/>
    <s v="USD"/>
    <n v="1312945341"/>
    <n v="1307761341"/>
    <b v="0"/>
    <n v="0"/>
  </r>
  <r>
    <x v="0"/>
    <s v="US"/>
    <s v="USD"/>
    <n v="1314471431"/>
    <n v="1311879431"/>
    <b v="0"/>
    <n v="0"/>
  </r>
  <r>
    <x v="0"/>
    <s v="US"/>
    <s v="USD"/>
    <n v="1315715823"/>
    <n v="1313123823"/>
    <b v="0"/>
    <n v="0"/>
  </r>
  <r>
    <x v="0"/>
    <s v="US"/>
    <s v="USD"/>
    <n v="1319835400"/>
    <n v="1315947400"/>
    <b v="0"/>
    <n v="0"/>
  </r>
  <r>
    <x v="1"/>
    <s v="US"/>
    <s v="USD"/>
    <n v="1325804767"/>
    <n v="1323212767"/>
    <b v="0"/>
    <n v="0"/>
  </r>
  <r>
    <x v="0"/>
    <s v="US"/>
    <s v="USD"/>
    <n v="1326916800"/>
    <n v="1323131689"/>
    <b v="0"/>
    <n v="0"/>
  </r>
  <r>
    <x v="0"/>
    <s v="US"/>
    <s v="USD"/>
    <n v="1333946569"/>
    <n v="1331358169"/>
    <b v="0"/>
    <n v="0"/>
  </r>
  <r>
    <x v="0"/>
    <s v="US"/>
    <s v="USD"/>
    <n v="1337024695"/>
    <n v="1334432695"/>
    <b v="0"/>
    <n v="0"/>
  </r>
  <r>
    <x v="0"/>
    <s v="US"/>
    <s v="USD"/>
    <n v="1337371334"/>
    <n v="1332187334"/>
    <b v="0"/>
    <n v="0"/>
  </r>
  <r>
    <x v="1"/>
    <s v="US"/>
    <s v="USD"/>
    <n v="1337562726"/>
    <n v="1332378726"/>
    <b v="0"/>
    <n v="0"/>
  </r>
  <r>
    <x v="0"/>
    <s v="US"/>
    <s v="USD"/>
    <n v="1338159655"/>
    <n v="1335567655"/>
    <b v="0"/>
    <n v="0"/>
  </r>
  <r>
    <x v="0"/>
    <s v="US"/>
    <s v="USD"/>
    <n v="1341086400"/>
    <n v="1340055345"/>
    <b v="0"/>
    <n v="0"/>
  </r>
  <r>
    <x v="0"/>
    <s v="US"/>
    <s v="USD"/>
    <n v="1341978665"/>
    <n v="1336795283"/>
    <b v="0"/>
    <n v="0"/>
  </r>
  <r>
    <x v="0"/>
    <s v="US"/>
    <s v="USD"/>
    <n v="1342882260"/>
    <n v="1337834963"/>
    <b v="0"/>
    <n v="0"/>
  </r>
  <r>
    <x v="1"/>
    <s v="US"/>
    <s v="USD"/>
    <n v="1343491200"/>
    <n v="1342801164"/>
    <b v="0"/>
    <n v="0"/>
  </r>
  <r>
    <x v="0"/>
    <s v="US"/>
    <s v="USD"/>
    <n v="1345677285"/>
    <n v="1343085285"/>
    <b v="0"/>
    <n v="0"/>
  </r>
  <r>
    <x v="1"/>
    <s v="US"/>
    <s v="USD"/>
    <n v="1345790865"/>
    <n v="1344062865"/>
    <b v="0"/>
    <n v="0"/>
  </r>
  <r>
    <x v="0"/>
    <s v="US"/>
    <s v="USD"/>
    <n v="1345918747"/>
    <n v="1343326747"/>
    <b v="0"/>
    <n v="0"/>
  </r>
  <r>
    <x v="0"/>
    <s v="US"/>
    <s v="USD"/>
    <n v="1351432428"/>
    <n v="1350050028"/>
    <b v="0"/>
    <n v="0"/>
  </r>
  <r>
    <x v="0"/>
    <s v="US"/>
    <s v="USD"/>
    <n v="1352994052"/>
    <n v="1350398452"/>
    <b v="0"/>
    <n v="0"/>
  </r>
  <r>
    <x v="0"/>
    <s v="US"/>
    <s v="USD"/>
    <n v="1354123908"/>
    <n v="1351528308"/>
    <b v="0"/>
    <n v="0"/>
  </r>
  <r>
    <x v="0"/>
    <s v="US"/>
    <s v="USD"/>
    <n v="1359738000"/>
    <n v="1355489140"/>
    <b v="0"/>
    <n v="0"/>
  </r>
  <r>
    <x v="0"/>
    <s v="US"/>
    <s v="USD"/>
    <n v="1361750369"/>
    <n v="1358294369"/>
    <b v="0"/>
    <n v="0"/>
  </r>
  <r>
    <x v="1"/>
    <s v="US"/>
    <s v="USD"/>
    <n v="1369498714"/>
    <n v="1366906714"/>
    <b v="0"/>
    <n v="0"/>
  </r>
  <r>
    <x v="0"/>
    <s v="GB"/>
    <s v="GBP"/>
    <n v="1369932825"/>
    <n v="1368723225"/>
    <b v="0"/>
    <n v="0"/>
  </r>
  <r>
    <x v="0"/>
    <s v="GB"/>
    <s v="GBP"/>
    <n v="1370204367"/>
    <n v="1368476367"/>
    <b v="0"/>
    <n v="0"/>
  </r>
  <r>
    <x v="0"/>
    <s v="US"/>
    <s v="USD"/>
    <n v="1371415675"/>
    <n v="1368823675"/>
    <b v="0"/>
    <n v="0"/>
  </r>
  <r>
    <x v="0"/>
    <s v="GB"/>
    <s v="GBP"/>
    <n v="1371726258"/>
    <n v="1369134258"/>
    <b v="0"/>
    <n v="0"/>
  </r>
  <r>
    <x v="0"/>
    <s v="US"/>
    <s v="USD"/>
    <n v="1375260113"/>
    <n v="1372668113"/>
    <b v="0"/>
    <n v="0"/>
  </r>
  <r>
    <x v="0"/>
    <s v="US"/>
    <s v="USD"/>
    <n v="1381006294"/>
    <n v="1379710294"/>
    <b v="0"/>
    <n v="0"/>
  </r>
  <r>
    <x v="0"/>
    <s v="GB"/>
    <s v="GBP"/>
    <n v="1383418996"/>
    <n v="1380826996"/>
    <b v="0"/>
    <n v="0"/>
  </r>
  <r>
    <x v="0"/>
    <s v="US"/>
    <s v="USD"/>
    <n v="1384448822"/>
    <n v="1381853222"/>
    <b v="0"/>
    <n v="0"/>
  </r>
  <r>
    <x v="0"/>
    <s v="US"/>
    <s v="USD"/>
    <n v="1387169890"/>
    <n v="1384577890"/>
    <b v="0"/>
    <n v="0"/>
  </r>
  <r>
    <x v="0"/>
    <s v="US"/>
    <s v="USD"/>
    <n v="1390522045"/>
    <n v="1388707645"/>
    <b v="0"/>
    <n v="0"/>
  </r>
  <r>
    <x v="0"/>
    <s v="US"/>
    <s v="USD"/>
    <n v="1390669791"/>
    <n v="1388077791"/>
    <b v="0"/>
    <n v="0"/>
  </r>
  <r>
    <x v="0"/>
    <s v="US"/>
    <s v="USD"/>
    <n v="1394681590"/>
    <n v="1392093190"/>
    <b v="0"/>
    <n v="0"/>
  </r>
  <r>
    <x v="0"/>
    <s v="US"/>
    <s v="USD"/>
    <n v="1399618380"/>
    <n v="1399058797"/>
    <b v="0"/>
    <n v="0"/>
  </r>
  <r>
    <x v="0"/>
    <s v="US"/>
    <s v="USD"/>
    <n v="1401464101"/>
    <n v="1400600101"/>
    <b v="0"/>
    <n v="0"/>
  </r>
  <r>
    <x v="0"/>
    <s v="AU"/>
    <s v="AUD"/>
    <n v="1402618355"/>
    <n v="1400026355"/>
    <b v="0"/>
    <n v="0"/>
  </r>
  <r>
    <x v="0"/>
    <s v="US"/>
    <s v="USD"/>
    <n v="1402852087"/>
    <n v="1400260087"/>
    <b v="0"/>
    <n v="0"/>
  </r>
  <r>
    <x v="0"/>
    <s v="AU"/>
    <s v="AUD"/>
    <n v="1402901405"/>
    <n v="1400309405"/>
    <b v="0"/>
    <n v="0"/>
  </r>
  <r>
    <x v="1"/>
    <s v="GB"/>
    <s v="GBP"/>
    <n v="1402949760"/>
    <n v="1400536692"/>
    <b v="0"/>
    <n v="0"/>
  </r>
  <r>
    <x v="0"/>
    <s v="US"/>
    <s v="USD"/>
    <n v="1403039842"/>
    <n v="1397855842"/>
    <b v="0"/>
    <n v="0"/>
  </r>
  <r>
    <x v="0"/>
    <s v="GB"/>
    <s v="GBP"/>
    <n v="1403348400"/>
    <n v="1401058295"/>
    <b v="0"/>
    <n v="0"/>
  </r>
  <r>
    <x v="0"/>
    <s v="US"/>
    <s v="USD"/>
    <n v="1404406964"/>
    <n v="1401814964"/>
    <b v="0"/>
    <n v="0"/>
  </r>
  <r>
    <x v="0"/>
    <s v="US"/>
    <s v="USD"/>
    <n v="1404532740"/>
    <n v="1401823952"/>
    <b v="0"/>
    <n v="0"/>
  </r>
  <r>
    <x v="0"/>
    <s v="US"/>
    <s v="USD"/>
    <n v="1404664592"/>
    <n v="1399480592"/>
    <b v="0"/>
    <n v="0"/>
  </r>
  <r>
    <x v="0"/>
    <s v="US"/>
    <s v="USD"/>
    <n v="1405021211"/>
    <n v="1402429211"/>
    <b v="0"/>
    <n v="0"/>
  </r>
  <r>
    <x v="1"/>
    <s v="US"/>
    <s v="USD"/>
    <n v="1405269457"/>
    <n v="1402677457"/>
    <b v="0"/>
    <n v="0"/>
  </r>
  <r>
    <x v="0"/>
    <s v="CA"/>
    <s v="CAD"/>
    <n v="1405352264"/>
    <n v="1400168264"/>
    <b v="0"/>
    <n v="0"/>
  </r>
  <r>
    <x v="1"/>
    <s v="AU"/>
    <s v="AUD"/>
    <n v="1405478025"/>
    <n v="1402886025"/>
    <b v="0"/>
    <n v="0"/>
  </r>
  <r>
    <x v="0"/>
    <s v="US"/>
    <s v="USD"/>
    <n v="1406148024"/>
    <n v="1403556024"/>
    <b v="0"/>
    <n v="0"/>
  </r>
  <r>
    <x v="1"/>
    <s v="US"/>
    <s v="USD"/>
    <n v="1406566363"/>
    <n v="1403974363"/>
    <b v="0"/>
    <n v="0"/>
  </r>
  <r>
    <x v="1"/>
    <s v="US"/>
    <s v="USD"/>
    <n v="1406769992"/>
    <n v="1405041992"/>
    <b v="0"/>
    <n v="0"/>
  </r>
  <r>
    <x v="1"/>
    <s v="CA"/>
    <s v="CAD"/>
    <n v="1406854699"/>
    <n v="1404262699"/>
    <b v="0"/>
    <n v="0"/>
  </r>
  <r>
    <x v="1"/>
    <s v="US"/>
    <s v="USD"/>
    <n v="1407181297"/>
    <n v="1405021297"/>
    <b v="0"/>
    <n v="0"/>
  </r>
  <r>
    <x v="1"/>
    <s v="US"/>
    <s v="USD"/>
    <n v="1407394800"/>
    <n v="1404770616"/>
    <b v="0"/>
    <n v="0"/>
  </r>
  <r>
    <x v="0"/>
    <s v="GB"/>
    <s v="GBP"/>
    <n v="1407532812"/>
    <n v="1404940812"/>
    <b v="0"/>
    <n v="0"/>
  </r>
  <r>
    <x v="0"/>
    <s v="CA"/>
    <s v="CAD"/>
    <n v="1407533463"/>
    <n v="1404941463"/>
    <b v="0"/>
    <n v="0"/>
  </r>
  <r>
    <x v="0"/>
    <s v="US"/>
    <s v="USD"/>
    <n v="1407534804"/>
    <n v="1404942804"/>
    <b v="0"/>
    <n v="0"/>
  </r>
  <r>
    <x v="0"/>
    <s v="US"/>
    <s v="USD"/>
    <n v="1407604920"/>
    <n v="1405012920"/>
    <b v="0"/>
    <n v="0"/>
  </r>
  <r>
    <x v="0"/>
    <s v="US"/>
    <s v="USD"/>
    <n v="1407705187"/>
    <n v="1405113187"/>
    <b v="0"/>
    <n v="0"/>
  </r>
  <r>
    <x v="1"/>
    <s v="US"/>
    <s v="USD"/>
    <n v="1407708000"/>
    <n v="1405110399"/>
    <b v="0"/>
    <n v="0"/>
  </r>
  <r>
    <x v="1"/>
    <s v="US"/>
    <s v="USD"/>
    <n v="1407729600"/>
    <n v="1405097760"/>
    <b v="0"/>
    <n v="0"/>
  </r>
  <r>
    <x v="0"/>
    <s v="US"/>
    <s v="USD"/>
    <n v="1407955748"/>
    <n v="1405363748"/>
    <b v="0"/>
    <n v="0"/>
  </r>
  <r>
    <x v="0"/>
    <s v="US"/>
    <s v="USD"/>
    <n v="1408056634"/>
    <n v="1405464634"/>
    <b v="0"/>
    <n v="0"/>
  </r>
  <r>
    <x v="1"/>
    <s v="US"/>
    <s v="USD"/>
    <n v="1408112253"/>
    <n v="1405520253"/>
    <b v="0"/>
    <n v="0"/>
  </r>
  <r>
    <x v="0"/>
    <s v="CA"/>
    <s v="CAD"/>
    <n v="1408213512"/>
    <n v="1405621512"/>
    <b v="0"/>
    <n v="0"/>
  </r>
  <r>
    <x v="0"/>
    <s v="CA"/>
    <s v="CAD"/>
    <n v="1408495440"/>
    <n v="1405640302"/>
    <b v="0"/>
    <n v="0"/>
  </r>
  <r>
    <x v="0"/>
    <s v="US"/>
    <s v="USD"/>
    <n v="1408551752"/>
    <n v="1405959752"/>
    <b v="0"/>
    <n v="0"/>
  </r>
  <r>
    <x v="1"/>
    <s v="US"/>
    <s v="USD"/>
    <n v="1408663948"/>
    <n v="1406071948"/>
    <b v="0"/>
    <n v="0"/>
  </r>
  <r>
    <x v="1"/>
    <s v="US"/>
    <s v="USD"/>
    <n v="1408803149"/>
    <n v="1404915149"/>
    <b v="0"/>
    <n v="0"/>
  </r>
  <r>
    <x v="0"/>
    <s v="US"/>
    <s v="USD"/>
    <n v="1408863600"/>
    <n v="1408203557"/>
    <b v="0"/>
    <n v="0"/>
  </r>
  <r>
    <x v="0"/>
    <s v="AU"/>
    <s v="AUD"/>
    <n v="1408999088"/>
    <n v="1407184688"/>
    <b v="1"/>
    <n v="0"/>
  </r>
  <r>
    <x v="0"/>
    <s v="US"/>
    <s v="USD"/>
    <n v="1409091612"/>
    <n v="1406499612"/>
    <b v="0"/>
    <n v="0"/>
  </r>
  <r>
    <x v="1"/>
    <s v="US"/>
    <s v="USD"/>
    <n v="1409098825"/>
    <n v="1406679625"/>
    <b v="0"/>
    <n v="0"/>
  </r>
  <r>
    <x v="1"/>
    <s v="US"/>
    <s v="USD"/>
    <n v="1409187056"/>
    <n v="1406595056"/>
    <b v="0"/>
    <n v="0"/>
  </r>
  <r>
    <x v="1"/>
    <s v="GB"/>
    <s v="GBP"/>
    <n v="1409668069"/>
    <n v="1407076069"/>
    <b v="0"/>
    <n v="0"/>
  </r>
  <r>
    <x v="0"/>
    <s v="US"/>
    <s v="USD"/>
    <n v="1409891015"/>
    <n v="1407299015"/>
    <b v="0"/>
    <n v="0"/>
  </r>
  <r>
    <x v="0"/>
    <s v="GB"/>
    <s v="GBP"/>
    <n v="1409960724"/>
    <n v="1404776724"/>
    <b v="0"/>
    <n v="0"/>
  </r>
  <r>
    <x v="0"/>
    <s v="AU"/>
    <s v="AUD"/>
    <n v="1410076123"/>
    <n v="1404892123"/>
    <b v="0"/>
    <n v="0"/>
  </r>
  <r>
    <x v="0"/>
    <s v="US"/>
    <s v="USD"/>
    <n v="1410448551"/>
    <n v="1407856551"/>
    <b v="0"/>
    <n v="0"/>
  </r>
  <r>
    <x v="1"/>
    <s v="US"/>
    <s v="USD"/>
    <n v="1410459023"/>
    <n v="1407867023"/>
    <b v="0"/>
    <n v="0"/>
  </r>
  <r>
    <x v="0"/>
    <s v="CA"/>
    <s v="CAD"/>
    <n v="1410669297"/>
    <n v="1405485297"/>
    <b v="0"/>
    <n v="0"/>
  </r>
  <r>
    <x v="0"/>
    <s v="US"/>
    <s v="USD"/>
    <n v="1410866659"/>
    <n v="1405682659"/>
    <b v="0"/>
    <n v="0"/>
  </r>
  <r>
    <x v="0"/>
    <s v="US"/>
    <s v="USD"/>
    <n v="1411312250"/>
    <n v="1406128250"/>
    <b v="0"/>
    <n v="0"/>
  </r>
  <r>
    <x v="0"/>
    <s v="US"/>
    <s v="USD"/>
    <n v="1412003784"/>
    <n v="1406819784"/>
    <b v="0"/>
    <n v="0"/>
  </r>
  <r>
    <x v="0"/>
    <s v="US"/>
    <s v="USD"/>
    <n v="1412119423"/>
    <n v="1410391423"/>
    <b v="0"/>
    <n v="0"/>
  </r>
  <r>
    <x v="0"/>
    <s v="US"/>
    <s v="USD"/>
    <n v="1412485200"/>
    <n v="1410966179"/>
    <b v="0"/>
    <n v="0"/>
  </r>
  <r>
    <x v="1"/>
    <s v="US"/>
    <s v="USD"/>
    <n v="1412571600"/>
    <n v="1410799870"/>
    <b v="0"/>
    <n v="0"/>
  </r>
  <r>
    <x v="0"/>
    <s v="GB"/>
    <s v="GBP"/>
    <n v="1413388296"/>
    <n v="1410796296"/>
    <b v="0"/>
    <n v="0"/>
  </r>
  <r>
    <x v="0"/>
    <s v="US"/>
    <s v="USD"/>
    <n v="1413569818"/>
    <n v="1412705818"/>
    <b v="0"/>
    <n v="0"/>
  </r>
  <r>
    <x v="0"/>
    <s v="US"/>
    <s v="USD"/>
    <n v="1413608340"/>
    <n v="1412945440"/>
    <b v="0"/>
    <n v="0"/>
  </r>
  <r>
    <x v="0"/>
    <s v="CA"/>
    <s v="CAD"/>
    <n v="1413760783"/>
    <n v="1408576783"/>
    <b v="0"/>
    <n v="0"/>
  </r>
  <r>
    <x v="0"/>
    <s v="US"/>
    <s v="USD"/>
    <n v="1413921060"/>
    <n v="1411499149"/>
    <b v="0"/>
    <n v="0"/>
  </r>
  <r>
    <x v="1"/>
    <s v="US"/>
    <s v="USD"/>
    <n v="1413942628"/>
    <n v="1411350628"/>
    <b v="0"/>
    <n v="0"/>
  </r>
  <r>
    <x v="0"/>
    <s v="US"/>
    <s v="USD"/>
    <n v="1414205990"/>
    <n v="1413341990"/>
    <b v="0"/>
    <n v="0"/>
  </r>
  <r>
    <x v="0"/>
    <s v="GB"/>
    <s v="GBP"/>
    <n v="1414346400"/>
    <n v="1413291655"/>
    <b v="0"/>
    <n v="0"/>
  </r>
  <r>
    <x v="1"/>
    <s v="US"/>
    <s v="USD"/>
    <n v="1414708183"/>
    <n v="1409524183"/>
    <b v="0"/>
    <n v="0"/>
  </r>
  <r>
    <x v="0"/>
    <s v="US"/>
    <s v="USD"/>
    <n v="1415899228"/>
    <n v="1413303628"/>
    <b v="0"/>
    <n v="0"/>
  </r>
  <r>
    <x v="0"/>
    <s v="US"/>
    <s v="USD"/>
    <n v="1415947159"/>
    <n v="1413351559"/>
    <b v="0"/>
    <n v="0"/>
  </r>
  <r>
    <x v="0"/>
    <s v="US"/>
    <s v="USD"/>
    <n v="1416014534"/>
    <n v="1413418934"/>
    <b v="0"/>
    <n v="0"/>
  </r>
  <r>
    <x v="0"/>
    <s v="CA"/>
    <s v="CAD"/>
    <n v="1416524325"/>
    <n v="1415228325"/>
    <b v="0"/>
    <n v="0"/>
  </r>
  <r>
    <x v="0"/>
    <s v="GB"/>
    <s v="GBP"/>
    <n v="1417217166"/>
    <n v="1412029566"/>
    <b v="0"/>
    <n v="0"/>
  </r>
  <r>
    <x v="0"/>
    <s v="US"/>
    <s v="USD"/>
    <n v="1417279252"/>
    <n v="1414683652"/>
    <b v="0"/>
    <n v="0"/>
  </r>
  <r>
    <x v="1"/>
    <s v="US"/>
    <s v="USD"/>
    <n v="1417391100"/>
    <n v="1412371898"/>
    <b v="0"/>
    <n v="0"/>
  </r>
  <r>
    <x v="0"/>
    <s v="US"/>
    <s v="USD"/>
    <n v="1417620036"/>
    <n v="1412432436"/>
    <b v="0"/>
    <n v="0"/>
  </r>
  <r>
    <x v="0"/>
    <s v="NL"/>
    <s v="EUR"/>
    <n v="1417778880"/>
    <n v="1415711095"/>
    <b v="0"/>
    <n v="0"/>
  </r>
  <r>
    <x v="1"/>
    <s v="AU"/>
    <s v="AUD"/>
    <n v="1418275702"/>
    <n v="1415683702"/>
    <b v="0"/>
    <n v="0"/>
  </r>
  <r>
    <x v="0"/>
    <s v="US"/>
    <s v="USD"/>
    <n v="1418504561"/>
    <n v="1417208561"/>
    <b v="0"/>
    <n v="0"/>
  </r>
  <r>
    <x v="0"/>
    <s v="AU"/>
    <s v="AUD"/>
    <n v="1418719967"/>
    <n v="1416127967"/>
    <b v="0"/>
    <n v="0"/>
  </r>
  <r>
    <x v="0"/>
    <s v="US"/>
    <s v="USD"/>
    <n v="1418914964"/>
    <n v="1414591364"/>
    <b v="0"/>
    <n v="0"/>
  </r>
  <r>
    <x v="1"/>
    <s v="SE"/>
    <s v="SEK"/>
    <n v="1418934506"/>
    <n v="1415910506"/>
    <b v="0"/>
    <n v="0"/>
  </r>
  <r>
    <x v="0"/>
    <s v="US"/>
    <s v="USD"/>
    <n v="1420085535"/>
    <n v="1414897935"/>
    <b v="0"/>
    <n v="0"/>
  </r>
  <r>
    <x v="0"/>
    <s v="US"/>
    <s v="USD"/>
    <n v="1420143194"/>
    <n v="1417551194"/>
    <b v="0"/>
    <n v="0"/>
  </r>
  <r>
    <x v="1"/>
    <s v="US"/>
    <s v="USD"/>
    <n v="1420233256"/>
    <n v="1417641256"/>
    <b v="0"/>
    <n v="0"/>
  </r>
  <r>
    <x v="1"/>
    <s v="AU"/>
    <s v="AUD"/>
    <n v="1420352264"/>
    <n v="1416896264"/>
    <b v="0"/>
    <n v="0"/>
  </r>
  <r>
    <x v="0"/>
    <s v="US"/>
    <s v="USD"/>
    <n v="1420512259"/>
    <n v="1415328259"/>
    <b v="0"/>
    <n v="0"/>
  </r>
  <r>
    <x v="1"/>
    <s v="GB"/>
    <s v="GBP"/>
    <n v="1420741080"/>
    <n v="1417026340"/>
    <b v="0"/>
    <n v="0"/>
  </r>
  <r>
    <x v="1"/>
    <s v="CA"/>
    <s v="CAD"/>
    <n v="1420920424"/>
    <n v="1415736424"/>
    <b v="0"/>
    <n v="0"/>
  </r>
  <r>
    <x v="1"/>
    <s v="US"/>
    <s v="USD"/>
    <n v="1421030194"/>
    <n v="1418438194"/>
    <b v="0"/>
    <n v="0"/>
  </r>
  <r>
    <x v="1"/>
    <s v="NZ"/>
    <s v="NZD"/>
    <n v="1422061200"/>
    <n v="1420244622"/>
    <b v="0"/>
    <n v="0"/>
  </r>
  <r>
    <x v="1"/>
    <s v="GB"/>
    <s v="GBP"/>
    <n v="1422218396"/>
    <n v="1419626396"/>
    <b v="0"/>
    <n v="0"/>
  </r>
  <r>
    <x v="0"/>
    <s v="GB"/>
    <s v="GBP"/>
    <n v="1422256341"/>
    <n v="1419664341"/>
    <b v="0"/>
    <n v="0"/>
  </r>
  <r>
    <x v="1"/>
    <s v="GB"/>
    <s v="GBP"/>
    <n v="1422664740"/>
    <n v="1417818036"/>
    <b v="0"/>
    <n v="0"/>
  </r>
  <r>
    <x v="0"/>
    <s v="US"/>
    <s v="USD"/>
    <n v="1422735120"/>
    <n v="1420091999"/>
    <b v="0"/>
    <n v="0"/>
  </r>
  <r>
    <x v="1"/>
    <s v="GB"/>
    <s v="GBP"/>
    <n v="1422903342"/>
    <n v="1420311342"/>
    <b v="0"/>
    <n v="0"/>
  </r>
  <r>
    <x v="0"/>
    <s v="CA"/>
    <s v="CAD"/>
    <n v="1424112483"/>
    <n v="1421520483"/>
    <b v="0"/>
    <n v="0"/>
  </r>
  <r>
    <x v="0"/>
    <s v="US"/>
    <s v="USD"/>
    <n v="1424131727"/>
    <n v="1421539727"/>
    <b v="0"/>
    <n v="0"/>
  </r>
  <r>
    <x v="0"/>
    <s v="US"/>
    <s v="USD"/>
    <n v="1424281389"/>
    <n v="1419097389"/>
    <b v="0"/>
    <n v="0"/>
  </r>
  <r>
    <x v="0"/>
    <s v="US"/>
    <s v="USD"/>
    <n v="1424742162"/>
    <n v="1422150162"/>
    <b v="0"/>
    <n v="0"/>
  </r>
  <r>
    <x v="0"/>
    <s v="GB"/>
    <s v="GBP"/>
    <n v="1425131108"/>
    <n v="1422539108"/>
    <b v="0"/>
    <n v="0"/>
  </r>
  <r>
    <x v="0"/>
    <s v="US"/>
    <s v="USD"/>
    <n v="1425170525"/>
    <n v="1422664925"/>
    <b v="0"/>
    <n v="0"/>
  </r>
  <r>
    <x v="1"/>
    <s v="US"/>
    <s v="USD"/>
    <n v="1425242029"/>
    <n v="1422650029"/>
    <b v="0"/>
    <n v="0"/>
  </r>
  <r>
    <x v="0"/>
    <s v="US"/>
    <s v="USD"/>
    <n v="1425258240"/>
    <n v="1422043154"/>
    <b v="0"/>
    <n v="0"/>
  </r>
  <r>
    <x v="1"/>
    <s v="US"/>
    <s v="USD"/>
    <n v="1426269456"/>
    <n v="1423681056"/>
    <b v="0"/>
    <n v="0"/>
  </r>
  <r>
    <x v="0"/>
    <s v="US"/>
    <s v="USD"/>
    <n v="1426292416"/>
    <n v="1423704016"/>
    <b v="0"/>
    <n v="0"/>
  </r>
  <r>
    <x v="0"/>
    <s v="US"/>
    <s v="USD"/>
    <n v="1426442400"/>
    <n v="1424454319"/>
    <b v="0"/>
    <n v="0"/>
  </r>
  <r>
    <x v="0"/>
    <s v="US"/>
    <s v="USD"/>
    <n v="1426615200"/>
    <n v="1422400188"/>
    <b v="0"/>
    <n v="0"/>
  </r>
  <r>
    <x v="0"/>
    <s v="US"/>
    <s v="USD"/>
    <n v="1426753723"/>
    <n v="1423733323"/>
    <b v="0"/>
    <n v="0"/>
  </r>
  <r>
    <x v="1"/>
    <s v="US"/>
    <s v="USD"/>
    <n v="1426823132"/>
    <n v="1424234732"/>
    <b v="0"/>
    <n v="0"/>
  </r>
  <r>
    <x v="0"/>
    <s v="US"/>
    <s v="USD"/>
    <n v="1427227905"/>
    <n v="1424639505"/>
    <b v="0"/>
    <n v="0"/>
  </r>
  <r>
    <x v="1"/>
    <s v="US"/>
    <s v="USD"/>
    <n v="1427328000"/>
    <n v="1423777043"/>
    <b v="0"/>
    <n v="0"/>
  </r>
  <r>
    <x v="1"/>
    <s v="US"/>
    <s v="USD"/>
    <n v="1427479192"/>
    <n v="1425322792"/>
    <b v="0"/>
    <n v="0"/>
  </r>
  <r>
    <x v="0"/>
    <s v="US"/>
    <s v="USD"/>
    <n v="1427503485"/>
    <n v="1423619085"/>
    <b v="0"/>
    <n v="0"/>
  </r>
  <r>
    <x v="0"/>
    <s v="US"/>
    <s v="USD"/>
    <n v="1427569564"/>
    <n v="1422389164"/>
    <b v="0"/>
    <n v="0"/>
  </r>
  <r>
    <x v="1"/>
    <s v="US"/>
    <s v="USD"/>
    <n v="1427845140"/>
    <n v="1424822556"/>
    <b v="0"/>
    <n v="0"/>
  </r>
  <r>
    <x v="0"/>
    <s v="US"/>
    <s v="USD"/>
    <n v="1427847480"/>
    <n v="1424222024"/>
    <b v="0"/>
    <n v="0"/>
  </r>
  <r>
    <x v="0"/>
    <s v="US"/>
    <s v="USD"/>
    <n v="1427921509"/>
    <n v="1425333109"/>
    <b v="0"/>
    <n v="0"/>
  </r>
  <r>
    <x v="0"/>
    <s v="US"/>
    <s v="USD"/>
    <n v="1428035850"/>
    <n v="1425447450"/>
    <b v="0"/>
    <n v="0"/>
  </r>
  <r>
    <x v="0"/>
    <s v="US"/>
    <s v="USD"/>
    <n v="1428100815"/>
    <n v="1422920415"/>
    <b v="0"/>
    <n v="0"/>
  </r>
  <r>
    <x v="0"/>
    <s v="US"/>
    <s v="USD"/>
    <n v="1428197422"/>
    <n v="1425609022"/>
    <b v="0"/>
    <n v="0"/>
  </r>
  <r>
    <x v="0"/>
    <s v="GB"/>
    <s v="GBP"/>
    <n v="1428222221"/>
    <n v="1425633821"/>
    <b v="0"/>
    <n v="0"/>
  </r>
  <r>
    <x v="0"/>
    <s v="US"/>
    <s v="USD"/>
    <n v="1428629242"/>
    <n v="1426037242"/>
    <b v="0"/>
    <n v="0"/>
  </r>
  <r>
    <x v="1"/>
    <s v="US"/>
    <s v="USD"/>
    <n v="1428707647"/>
    <n v="1424823247"/>
    <b v="0"/>
    <n v="0"/>
  </r>
  <r>
    <x v="1"/>
    <s v="US"/>
    <s v="USD"/>
    <n v="1428893517"/>
    <n v="1426301517"/>
    <b v="0"/>
    <n v="0"/>
  </r>
  <r>
    <x v="0"/>
    <s v="US"/>
    <s v="USD"/>
    <n v="1428894380"/>
    <n v="1426302380"/>
    <b v="0"/>
    <n v="0"/>
  </r>
  <r>
    <x v="0"/>
    <s v="US"/>
    <s v="USD"/>
    <n v="1429396200"/>
    <n v="1428539708"/>
    <b v="0"/>
    <n v="0"/>
  </r>
  <r>
    <x v="1"/>
    <s v="US"/>
    <s v="USD"/>
    <n v="1429632822"/>
    <n v="1428596022"/>
    <b v="0"/>
    <n v="0"/>
  </r>
  <r>
    <x v="1"/>
    <s v="US"/>
    <s v="USD"/>
    <n v="1429732586"/>
    <n v="1427140586"/>
    <b v="0"/>
    <n v="0"/>
  </r>
  <r>
    <x v="1"/>
    <s v="US"/>
    <s v="USD"/>
    <n v="1429892177"/>
    <n v="1424711777"/>
    <b v="0"/>
    <n v="0"/>
  </r>
  <r>
    <x v="0"/>
    <s v="US"/>
    <s v="USD"/>
    <n v="1429993026"/>
    <n v="1427401026"/>
    <b v="0"/>
    <n v="0"/>
  </r>
  <r>
    <x v="0"/>
    <s v="US"/>
    <s v="USD"/>
    <n v="1430276959"/>
    <n v="1427684959"/>
    <b v="0"/>
    <n v="0"/>
  </r>
  <r>
    <x v="0"/>
    <s v="US"/>
    <s v="USD"/>
    <n v="1430281320"/>
    <n v="1427689320"/>
    <b v="0"/>
    <n v="0"/>
  </r>
  <r>
    <x v="0"/>
    <s v="GB"/>
    <s v="GBP"/>
    <n v="1430571849"/>
    <n v="1427979849"/>
    <b v="0"/>
    <n v="0"/>
  </r>
  <r>
    <x v="0"/>
    <s v="US"/>
    <s v="USD"/>
    <n v="1430877843"/>
    <n v="1428285843"/>
    <b v="0"/>
    <n v="0"/>
  </r>
  <r>
    <x v="0"/>
    <s v="NL"/>
    <s v="EUR"/>
    <n v="1431108776"/>
    <n v="1425924776"/>
    <b v="0"/>
    <n v="0"/>
  </r>
  <r>
    <x v="0"/>
    <s v="US"/>
    <s v="USD"/>
    <n v="1431286105"/>
    <n v="1427138905"/>
    <b v="0"/>
    <n v="0"/>
  </r>
  <r>
    <x v="0"/>
    <s v="US"/>
    <s v="USD"/>
    <n v="1431308704"/>
    <n v="1428716704"/>
    <b v="0"/>
    <n v="0"/>
  </r>
  <r>
    <x v="1"/>
    <s v="US"/>
    <s v="USD"/>
    <n v="1431647041"/>
    <n v="1429055041"/>
    <b v="0"/>
    <n v="0"/>
  </r>
  <r>
    <x v="1"/>
    <s v="US"/>
    <s v="USD"/>
    <n v="1431728242"/>
    <n v="1429568242"/>
    <b v="0"/>
    <n v="0"/>
  </r>
  <r>
    <x v="1"/>
    <s v="US"/>
    <s v="USD"/>
    <n v="1431771360"/>
    <n v="1427968234"/>
    <b v="0"/>
    <n v="0"/>
  </r>
  <r>
    <x v="0"/>
    <s v="US"/>
    <s v="USD"/>
    <n v="1432047989"/>
    <n v="1430233589"/>
    <b v="0"/>
    <n v="0"/>
  </r>
  <r>
    <x v="0"/>
    <s v="GB"/>
    <s v="GBP"/>
    <n v="1432142738"/>
    <n v="1429550738"/>
    <b v="0"/>
    <n v="0"/>
  </r>
  <r>
    <x v="0"/>
    <s v="AU"/>
    <s v="AUD"/>
    <n v="1432272300"/>
    <n v="1429655318"/>
    <b v="0"/>
    <n v="0"/>
  </r>
  <r>
    <x v="0"/>
    <s v="US"/>
    <s v="USD"/>
    <n v="1432437660"/>
    <n v="1429845660"/>
    <b v="0"/>
    <n v="0"/>
  </r>
  <r>
    <x v="0"/>
    <s v="GB"/>
    <s v="GBP"/>
    <n v="1432752080"/>
    <n v="1427568080"/>
    <b v="0"/>
    <n v="0"/>
  </r>
  <r>
    <x v="0"/>
    <s v="US"/>
    <s v="USD"/>
    <n v="1432756039"/>
    <n v="1430164039"/>
    <b v="0"/>
    <n v="0"/>
  </r>
  <r>
    <x v="1"/>
    <s v="AU"/>
    <s v="AUD"/>
    <n v="1432771997"/>
    <n v="1430179997"/>
    <b v="0"/>
    <n v="0"/>
  </r>
  <r>
    <x v="0"/>
    <s v="US"/>
    <s v="USD"/>
    <n v="1432917394"/>
    <n v="1429029394"/>
    <b v="0"/>
    <n v="0"/>
  </r>
  <r>
    <x v="0"/>
    <s v="GB"/>
    <s v="GBP"/>
    <n v="1433176105"/>
    <n v="1427992105"/>
    <b v="0"/>
    <n v="0"/>
  </r>
  <r>
    <x v="1"/>
    <s v="NL"/>
    <s v="EUR"/>
    <n v="1433530104"/>
    <n v="1430938104"/>
    <b v="0"/>
    <n v="0"/>
  </r>
  <r>
    <x v="1"/>
    <s v="US"/>
    <s v="USD"/>
    <n v="1433603552"/>
    <n v="1428419552"/>
    <b v="0"/>
    <n v="0"/>
  </r>
  <r>
    <x v="0"/>
    <s v="US"/>
    <s v="USD"/>
    <n v="1434034800"/>
    <n v="1432849552"/>
    <b v="0"/>
    <n v="0"/>
  </r>
  <r>
    <x v="0"/>
    <s v="DE"/>
    <s v="EUR"/>
    <n v="1434286855"/>
    <n v="1431694855"/>
    <b v="0"/>
    <n v="0"/>
  </r>
  <r>
    <x v="0"/>
    <s v="US"/>
    <s v="USD"/>
    <n v="1434341369"/>
    <n v="1431749369"/>
    <b v="0"/>
    <n v="0"/>
  </r>
  <r>
    <x v="0"/>
    <s v="US"/>
    <s v="USD"/>
    <n v="1434490914"/>
    <n v="1429306914"/>
    <b v="0"/>
    <n v="0"/>
  </r>
  <r>
    <x v="1"/>
    <s v="US"/>
    <s v="USD"/>
    <n v="1434654215"/>
    <n v="1432062215"/>
    <b v="0"/>
    <n v="0"/>
  </r>
  <r>
    <x v="0"/>
    <s v="US"/>
    <s v="USD"/>
    <n v="1434768438"/>
    <n v="1429584438"/>
    <b v="0"/>
    <n v="0"/>
  </r>
  <r>
    <x v="1"/>
    <s v="US"/>
    <s v="USD"/>
    <n v="1435257596"/>
    <n v="1432665596"/>
    <b v="0"/>
    <n v="0"/>
  </r>
  <r>
    <x v="0"/>
    <s v="US"/>
    <s v="USD"/>
    <n v="1435591318"/>
    <n v="1432999318"/>
    <b v="0"/>
    <n v="0"/>
  </r>
  <r>
    <x v="0"/>
    <s v="US"/>
    <s v="USD"/>
    <n v="1435679100"/>
    <n v="1433006765"/>
    <b v="0"/>
    <n v="0"/>
  </r>
  <r>
    <x v="0"/>
    <s v="US"/>
    <s v="USD"/>
    <n v="1435701353"/>
    <n v="1430517353"/>
    <b v="0"/>
    <n v="0"/>
  </r>
  <r>
    <x v="0"/>
    <s v="US"/>
    <s v="USD"/>
    <n v="1435787137"/>
    <n v="1434577537"/>
    <b v="0"/>
    <n v="0"/>
  </r>
  <r>
    <x v="1"/>
    <s v="US"/>
    <s v="USD"/>
    <n v="1435874384"/>
    <n v="1433282384"/>
    <b v="0"/>
    <n v="0"/>
  </r>
  <r>
    <x v="0"/>
    <s v="DE"/>
    <s v="EUR"/>
    <n v="1436460450"/>
    <n v="1433868450"/>
    <b v="0"/>
    <n v="0"/>
  </r>
  <r>
    <x v="0"/>
    <s v="US"/>
    <s v="USD"/>
    <n v="1436477241"/>
    <n v="1433885241"/>
    <b v="0"/>
    <n v="0"/>
  </r>
  <r>
    <x v="0"/>
    <s v="US"/>
    <s v="USD"/>
    <n v="1436478497"/>
    <n v="1433886497"/>
    <b v="0"/>
    <n v="0"/>
  </r>
  <r>
    <x v="0"/>
    <s v="AU"/>
    <s v="AUD"/>
    <n v="1436506726"/>
    <n v="1431322726"/>
    <b v="0"/>
    <n v="0"/>
  </r>
  <r>
    <x v="0"/>
    <s v="US"/>
    <s v="USD"/>
    <n v="1436544332"/>
    <n v="1431360332"/>
    <b v="0"/>
    <n v="0"/>
  </r>
  <r>
    <x v="0"/>
    <s v="GB"/>
    <s v="GBP"/>
    <n v="1436554249"/>
    <n v="1433962249"/>
    <b v="0"/>
    <n v="0"/>
  </r>
  <r>
    <x v="0"/>
    <s v="US"/>
    <s v="USD"/>
    <n v="1436566135"/>
    <n v="1433974135"/>
    <b v="0"/>
    <n v="0"/>
  </r>
  <r>
    <x v="1"/>
    <s v="US"/>
    <s v="USD"/>
    <n v="1436729504"/>
    <n v="1434137504"/>
    <b v="0"/>
    <n v="0"/>
  </r>
  <r>
    <x v="0"/>
    <s v="US"/>
    <s v="USD"/>
    <n v="1437069079"/>
    <n v="1434477079"/>
    <b v="0"/>
    <n v="0"/>
  </r>
  <r>
    <x v="0"/>
    <s v="US"/>
    <s v="USD"/>
    <n v="1437075422"/>
    <n v="1434483422"/>
    <b v="0"/>
    <n v="0"/>
  </r>
  <r>
    <x v="0"/>
    <s v="US"/>
    <s v="USD"/>
    <n v="1437076305"/>
    <n v="1434484305"/>
    <b v="0"/>
    <n v="0"/>
  </r>
  <r>
    <x v="0"/>
    <s v="US"/>
    <s v="USD"/>
    <n v="1437149640"/>
    <n v="1434558479"/>
    <b v="0"/>
    <n v="0"/>
  </r>
  <r>
    <x v="0"/>
    <s v="US"/>
    <s v="USD"/>
    <n v="1437417828"/>
    <n v="1434825828"/>
    <b v="0"/>
    <n v="0"/>
  </r>
  <r>
    <x v="0"/>
    <s v="US"/>
    <s v="USD"/>
    <n v="1437960598"/>
    <n v="1435368598"/>
    <b v="0"/>
    <n v="0"/>
  </r>
  <r>
    <x v="1"/>
    <s v="US"/>
    <s v="USD"/>
    <n v="1438226451"/>
    <n v="1433042451"/>
    <b v="0"/>
    <n v="0"/>
  </r>
  <r>
    <x v="0"/>
    <s v="US"/>
    <s v="USD"/>
    <n v="1438474704"/>
    <n v="1435882704"/>
    <b v="0"/>
    <n v="0"/>
  </r>
  <r>
    <x v="0"/>
    <s v="AU"/>
    <s v="AUD"/>
    <n v="1438495390"/>
    <n v="1435903390"/>
    <b v="0"/>
    <n v="0"/>
  </r>
  <r>
    <x v="0"/>
    <s v="IT"/>
    <s v="EUR"/>
    <n v="1438618170"/>
    <n v="1436026170"/>
    <b v="0"/>
    <n v="0"/>
  </r>
  <r>
    <x v="0"/>
    <s v="US"/>
    <s v="USD"/>
    <n v="1438803999"/>
    <n v="1436211999"/>
    <b v="0"/>
    <n v="0"/>
  </r>
  <r>
    <x v="0"/>
    <s v="GB"/>
    <s v="GBP"/>
    <n v="1438859121"/>
    <n v="1436267121"/>
    <b v="0"/>
    <n v="0"/>
  </r>
  <r>
    <x v="0"/>
    <s v="US"/>
    <s v="USD"/>
    <n v="1439006692"/>
    <n v="1433822692"/>
    <b v="0"/>
    <n v="0"/>
  </r>
  <r>
    <x v="1"/>
    <s v="SE"/>
    <s v="SEK"/>
    <n v="1439318228"/>
    <n v="1436812628"/>
    <b v="0"/>
    <n v="0"/>
  </r>
  <r>
    <x v="1"/>
    <s v="US"/>
    <s v="USD"/>
    <n v="1439522996"/>
    <n v="1435202996"/>
    <b v="0"/>
    <n v="0"/>
  </r>
  <r>
    <x v="0"/>
    <s v="US"/>
    <s v="USD"/>
    <n v="1439581080"/>
    <n v="1435709765"/>
    <b v="0"/>
    <n v="0"/>
  </r>
  <r>
    <x v="0"/>
    <s v="US"/>
    <s v="USD"/>
    <n v="1439675691"/>
    <n v="1434491691"/>
    <b v="0"/>
    <n v="0"/>
  </r>
  <r>
    <x v="0"/>
    <s v="DE"/>
    <s v="EUR"/>
    <n v="1440314472"/>
    <n v="1435130472"/>
    <b v="0"/>
    <n v="0"/>
  </r>
  <r>
    <x v="0"/>
    <s v="DE"/>
    <s v="EUR"/>
    <n v="1440408120"/>
    <n v="1435224120"/>
    <b v="0"/>
    <n v="0"/>
  </r>
  <r>
    <x v="1"/>
    <s v="US"/>
    <s v="USD"/>
    <n v="1440548330"/>
    <n v="1438042730"/>
    <b v="0"/>
    <n v="0"/>
  </r>
  <r>
    <x v="0"/>
    <s v="US"/>
    <s v="USD"/>
    <n v="1440690875"/>
    <n v="1438098875"/>
    <b v="0"/>
    <n v="0"/>
  </r>
  <r>
    <x v="1"/>
    <s v="US"/>
    <s v="USD"/>
    <n v="1440723600"/>
    <n v="1436394968"/>
    <b v="0"/>
    <n v="0"/>
  </r>
  <r>
    <x v="0"/>
    <s v="US"/>
    <s v="USD"/>
    <n v="1441176447"/>
    <n v="1438584447"/>
    <b v="0"/>
    <n v="0"/>
  </r>
  <r>
    <x v="1"/>
    <s v="US"/>
    <s v="USD"/>
    <n v="1441386000"/>
    <n v="1438811418"/>
    <b v="0"/>
    <n v="0"/>
  </r>
  <r>
    <x v="0"/>
    <s v="US"/>
    <s v="USD"/>
    <n v="1441510707"/>
    <n v="1439350707"/>
    <b v="0"/>
    <n v="0"/>
  </r>
  <r>
    <x v="0"/>
    <s v="US"/>
    <s v="USD"/>
    <n v="1441550760"/>
    <n v="1438958824"/>
    <b v="0"/>
    <n v="0"/>
  </r>
  <r>
    <x v="0"/>
    <s v="US"/>
    <s v="USD"/>
    <n v="1441592863"/>
    <n v="1439000863"/>
    <b v="0"/>
    <n v="0"/>
  </r>
  <r>
    <x v="0"/>
    <s v="AU"/>
    <s v="AUD"/>
    <n v="1441619275"/>
    <n v="1439027275"/>
    <b v="0"/>
    <n v="0"/>
  </r>
  <r>
    <x v="0"/>
    <s v="US"/>
    <s v="USD"/>
    <n v="1441814400"/>
    <n v="1440807846"/>
    <b v="0"/>
    <n v="0"/>
  </r>
  <r>
    <x v="0"/>
    <s v="US"/>
    <s v="USD"/>
    <n v="1441858161"/>
    <n v="1439266161"/>
    <b v="0"/>
    <n v="0"/>
  </r>
  <r>
    <x v="0"/>
    <s v="DE"/>
    <s v="EUR"/>
    <n v="1442091462"/>
    <n v="1436907462"/>
    <b v="0"/>
    <n v="0"/>
  </r>
  <r>
    <x v="0"/>
    <s v="US"/>
    <s v="USD"/>
    <n v="1442248829"/>
    <n v="1439224829"/>
    <b v="0"/>
    <n v="0"/>
  </r>
  <r>
    <x v="1"/>
    <s v="US"/>
    <s v="USD"/>
    <n v="1442257677"/>
    <n v="1439665677"/>
    <b v="0"/>
    <n v="0"/>
  </r>
  <r>
    <x v="0"/>
    <s v="US"/>
    <s v="USD"/>
    <n v="1442509200"/>
    <n v="1440513832"/>
    <b v="0"/>
    <n v="0"/>
  </r>
  <r>
    <x v="0"/>
    <s v="US"/>
    <s v="USD"/>
    <n v="1442644651"/>
    <n v="1440052651"/>
    <b v="0"/>
    <n v="0"/>
  </r>
  <r>
    <x v="0"/>
    <s v="US"/>
    <s v="USD"/>
    <n v="1442856131"/>
    <n v="1441128131"/>
    <b v="0"/>
    <n v="0"/>
  </r>
  <r>
    <x v="1"/>
    <s v="NZ"/>
    <s v="NZD"/>
    <n v="1443149759"/>
    <n v="1440557759"/>
    <b v="0"/>
    <n v="0"/>
  </r>
  <r>
    <x v="0"/>
    <s v="GB"/>
    <s v="GBP"/>
    <n v="1443193130"/>
    <n v="1438009130"/>
    <b v="0"/>
    <n v="0"/>
  </r>
  <r>
    <x v="0"/>
    <s v="US"/>
    <s v="USD"/>
    <n v="1443657600"/>
    <n v="1440716654"/>
    <b v="0"/>
    <n v="0"/>
  </r>
  <r>
    <x v="1"/>
    <s v="US"/>
    <s v="USD"/>
    <n v="1444004616"/>
    <n v="1440116616"/>
    <b v="0"/>
    <n v="0"/>
  </r>
  <r>
    <x v="1"/>
    <s v="US"/>
    <s v="USD"/>
    <n v="1444322535"/>
    <n v="1441730535"/>
    <b v="0"/>
    <n v="0"/>
  </r>
  <r>
    <x v="0"/>
    <s v="US"/>
    <s v="USD"/>
    <n v="1444337940"/>
    <n v="1441750564"/>
    <b v="0"/>
    <n v="0"/>
  </r>
  <r>
    <x v="1"/>
    <s v="US"/>
    <s v="USD"/>
    <n v="1444410000"/>
    <n v="1440203579"/>
    <b v="0"/>
    <n v="0"/>
  </r>
  <r>
    <x v="0"/>
    <s v="US"/>
    <s v="USD"/>
    <n v="1444433886"/>
    <n v="1441841886"/>
    <b v="0"/>
    <n v="0"/>
  </r>
  <r>
    <x v="0"/>
    <s v="US"/>
    <s v="USD"/>
    <n v="1444576022"/>
    <n v="1439392022"/>
    <b v="0"/>
    <n v="0"/>
  </r>
  <r>
    <x v="1"/>
    <s v="DK"/>
    <s v="DKK"/>
    <n v="1444657593"/>
    <n v="1440337593"/>
    <b v="0"/>
    <n v="0"/>
  </r>
  <r>
    <x v="1"/>
    <s v="CA"/>
    <s v="CAD"/>
    <n v="1444740089"/>
    <n v="1442148089"/>
    <b v="0"/>
    <n v="0"/>
  </r>
  <r>
    <x v="1"/>
    <s v="GB"/>
    <s v="GBP"/>
    <n v="1445093578"/>
    <n v="1442501578"/>
    <b v="0"/>
    <n v="0"/>
  </r>
  <r>
    <x v="0"/>
    <s v="US"/>
    <s v="USD"/>
    <n v="1445197129"/>
    <n v="1442605129"/>
    <b v="0"/>
    <n v="0"/>
  </r>
  <r>
    <x v="0"/>
    <s v="US"/>
    <s v="USD"/>
    <n v="1445482906"/>
    <n v="1442890906"/>
    <b v="0"/>
    <n v="0"/>
  </r>
  <r>
    <x v="0"/>
    <s v="US"/>
    <s v="USD"/>
    <n v="1445540340"/>
    <n v="1444340940"/>
    <b v="0"/>
    <n v="0"/>
  </r>
  <r>
    <x v="0"/>
    <s v="US"/>
    <s v="USD"/>
    <n v="1445738783"/>
    <n v="1443146783"/>
    <b v="0"/>
    <n v="0"/>
  </r>
  <r>
    <x v="1"/>
    <s v="US"/>
    <s v="USD"/>
    <n v="1445898356"/>
    <n v="1441146356"/>
    <b v="0"/>
    <n v="0"/>
  </r>
  <r>
    <x v="1"/>
    <s v="US"/>
    <s v="USD"/>
    <n v="1446087223"/>
    <n v="1443495223"/>
    <b v="0"/>
    <n v="0"/>
  </r>
  <r>
    <x v="0"/>
    <s v="US"/>
    <s v="USD"/>
    <n v="1446660688"/>
    <n v="1444065088"/>
    <b v="0"/>
    <n v="0"/>
  </r>
  <r>
    <x v="0"/>
    <s v="US"/>
    <s v="USD"/>
    <n v="1446739905"/>
    <n v="1441552305"/>
    <b v="0"/>
    <n v="0"/>
  </r>
  <r>
    <x v="0"/>
    <s v="US"/>
    <s v="USD"/>
    <n v="1447009181"/>
    <n v="1444413581"/>
    <b v="0"/>
    <n v="0"/>
  </r>
  <r>
    <x v="1"/>
    <s v="US"/>
    <s v="USD"/>
    <n v="1447281044"/>
    <n v="1444685444"/>
    <b v="0"/>
    <n v="0"/>
  </r>
  <r>
    <x v="0"/>
    <s v="US"/>
    <s v="USD"/>
    <n v="1447628946"/>
    <n v="1445033346"/>
    <b v="0"/>
    <n v="0"/>
  </r>
  <r>
    <x v="0"/>
    <s v="US"/>
    <s v="USD"/>
    <n v="1447734439"/>
    <n v="1444274839"/>
    <b v="0"/>
    <n v="0"/>
  </r>
  <r>
    <x v="0"/>
    <s v="NO"/>
    <s v="NOK"/>
    <n v="1447787093"/>
    <n v="1445191493"/>
    <b v="0"/>
    <n v="0"/>
  </r>
  <r>
    <x v="0"/>
    <s v="CA"/>
    <s v="CAD"/>
    <n v="1447821717"/>
    <n v="1445226117"/>
    <b v="0"/>
    <n v="0"/>
  </r>
  <r>
    <x v="0"/>
    <s v="US"/>
    <s v="USD"/>
    <n v="1448147619"/>
    <n v="1445552019"/>
    <b v="0"/>
    <n v="0"/>
  </r>
  <r>
    <x v="1"/>
    <s v="US"/>
    <s v="USD"/>
    <n v="1448225336"/>
    <n v="1445629736"/>
    <b v="0"/>
    <n v="0"/>
  </r>
  <r>
    <x v="1"/>
    <s v="NL"/>
    <s v="EUR"/>
    <n v="1448470165"/>
    <n v="1445874565"/>
    <b v="0"/>
    <n v="0"/>
  </r>
  <r>
    <x v="0"/>
    <s v="ES"/>
    <s v="EUR"/>
    <n v="1448582145"/>
    <n v="1445986545"/>
    <b v="0"/>
    <n v="0"/>
  </r>
  <r>
    <x v="0"/>
    <s v="GB"/>
    <s v="GBP"/>
    <n v="1448805404"/>
    <n v="1446209804"/>
    <b v="0"/>
    <n v="0"/>
  </r>
  <r>
    <x v="0"/>
    <s v="GB"/>
    <s v="GBP"/>
    <n v="1448928000"/>
    <n v="1444123377"/>
    <b v="0"/>
    <n v="0"/>
  </r>
  <r>
    <x v="1"/>
    <s v="DK"/>
    <s v="DKK"/>
    <n v="1449077100"/>
    <n v="1446612896"/>
    <b v="0"/>
    <n v="0"/>
  </r>
  <r>
    <x v="0"/>
    <s v="US"/>
    <s v="USD"/>
    <n v="1449247439"/>
    <n v="1444059839"/>
    <b v="0"/>
    <n v="0"/>
  </r>
  <r>
    <x v="1"/>
    <s v="US"/>
    <s v="USD"/>
    <n v="1449689203"/>
    <n v="1447097203"/>
    <b v="0"/>
    <n v="0"/>
  </r>
  <r>
    <x v="0"/>
    <s v="US"/>
    <s v="USD"/>
    <n v="1449831863"/>
    <n v="1447239863"/>
    <b v="0"/>
    <n v="0"/>
  </r>
  <r>
    <x v="0"/>
    <s v="US"/>
    <s v="USD"/>
    <n v="1450040396"/>
    <n v="1444852796"/>
    <b v="0"/>
    <n v="0"/>
  </r>
  <r>
    <x v="0"/>
    <s v="US"/>
    <s v="USD"/>
    <n v="1450053370"/>
    <n v="1447461370"/>
    <b v="0"/>
    <n v="0"/>
  </r>
  <r>
    <x v="0"/>
    <s v="US"/>
    <s v="USD"/>
    <n v="1450389950"/>
    <n v="1447797950"/>
    <b v="0"/>
    <n v="0"/>
  </r>
  <r>
    <x v="0"/>
    <s v="GB"/>
    <s v="GBP"/>
    <n v="1450706837"/>
    <n v="1448114837"/>
    <b v="0"/>
    <n v="0"/>
  </r>
  <r>
    <x v="0"/>
    <s v="AU"/>
    <s v="AUD"/>
    <n v="1450993668"/>
    <n v="1448401668"/>
    <b v="0"/>
    <n v="0"/>
  </r>
  <r>
    <x v="1"/>
    <s v="DE"/>
    <s v="EUR"/>
    <n v="1451161560"/>
    <n v="1447273560"/>
    <b v="0"/>
    <n v="0"/>
  </r>
  <r>
    <x v="1"/>
    <s v="US"/>
    <s v="USD"/>
    <n v="1451348200"/>
    <n v="1447460200"/>
    <b v="0"/>
    <n v="0"/>
  </r>
  <r>
    <x v="0"/>
    <s v="US"/>
    <s v="USD"/>
    <n v="1451775651"/>
    <n v="1449183651"/>
    <b v="0"/>
    <n v="0"/>
  </r>
  <r>
    <x v="0"/>
    <s v="US"/>
    <s v="USD"/>
    <n v="1451782607"/>
    <n v="1449190607"/>
    <b v="0"/>
    <n v="0"/>
  </r>
  <r>
    <x v="0"/>
    <s v="US"/>
    <s v="USD"/>
    <n v="1451952000"/>
    <n v="1447380099"/>
    <b v="0"/>
    <n v="0"/>
  </r>
  <r>
    <x v="1"/>
    <s v="US"/>
    <s v="USD"/>
    <n v="1452142672"/>
    <n v="1449550672"/>
    <b v="0"/>
    <n v="0"/>
  </r>
  <r>
    <x v="0"/>
    <s v="CA"/>
    <s v="CAD"/>
    <n v="1452350896"/>
    <n v="1447166896"/>
    <b v="0"/>
    <n v="0"/>
  </r>
  <r>
    <x v="0"/>
    <s v="GB"/>
    <s v="GBP"/>
    <n v="1452613724"/>
    <n v="1450021724"/>
    <b v="0"/>
    <n v="0"/>
  </r>
  <r>
    <x v="0"/>
    <s v="US"/>
    <s v="USD"/>
    <n v="1452920400"/>
    <n v="1447777481"/>
    <b v="0"/>
    <n v="0"/>
  </r>
  <r>
    <x v="1"/>
    <s v="IT"/>
    <s v="EUR"/>
    <n v="1453071600"/>
    <n v="1449596425"/>
    <b v="0"/>
    <n v="0"/>
  </r>
  <r>
    <x v="1"/>
    <s v="FR"/>
    <s v="EUR"/>
    <n v="1453210037"/>
    <n v="1448026037"/>
    <b v="0"/>
    <n v="0"/>
  </r>
  <r>
    <x v="0"/>
    <s v="US"/>
    <s v="USD"/>
    <n v="1453538752"/>
    <n v="1450946752"/>
    <b v="0"/>
    <n v="0"/>
  </r>
  <r>
    <x v="0"/>
    <s v="AU"/>
    <s v="AUD"/>
    <n v="1453817297"/>
    <n v="1453212497"/>
    <b v="0"/>
    <n v="0"/>
  </r>
  <r>
    <x v="0"/>
    <s v="US"/>
    <s v="USD"/>
    <n v="1453937699"/>
    <n v="1451345699"/>
    <b v="0"/>
    <n v="0"/>
  </r>
  <r>
    <x v="0"/>
    <s v="IE"/>
    <s v="EUR"/>
    <n v="1454109420"/>
    <n v="1453334629"/>
    <b v="0"/>
    <n v="0"/>
  </r>
  <r>
    <x v="1"/>
    <s v="AU"/>
    <s v="AUD"/>
    <n v="1454281380"/>
    <n v="1451950570"/>
    <b v="0"/>
    <n v="0"/>
  </r>
  <r>
    <x v="0"/>
    <s v="GB"/>
    <s v="GBP"/>
    <n v="1454284500"/>
    <n v="1449431237"/>
    <b v="0"/>
    <n v="0"/>
  </r>
  <r>
    <x v="0"/>
    <s v="GB"/>
    <s v="GBP"/>
    <n v="1454323413"/>
    <n v="1451731413"/>
    <b v="0"/>
    <n v="0"/>
  </r>
  <r>
    <x v="0"/>
    <s v="GB"/>
    <s v="GBP"/>
    <n v="1455122564"/>
    <n v="1452530564"/>
    <b v="0"/>
    <n v="0"/>
  </r>
  <r>
    <x v="1"/>
    <s v="US"/>
    <s v="USD"/>
    <n v="1455132611"/>
    <n v="1452540611"/>
    <b v="0"/>
    <n v="0"/>
  </r>
  <r>
    <x v="1"/>
    <s v="US"/>
    <s v="USD"/>
    <n v="1455272445"/>
    <n v="1452680445"/>
    <b v="0"/>
    <n v="0"/>
  </r>
  <r>
    <x v="0"/>
    <s v="DE"/>
    <s v="EUR"/>
    <n v="1455402297"/>
    <n v="1452810297"/>
    <b v="0"/>
    <n v="0"/>
  </r>
  <r>
    <x v="0"/>
    <s v="US"/>
    <s v="USD"/>
    <n v="1456608943"/>
    <n v="1454016943"/>
    <b v="0"/>
    <n v="0"/>
  </r>
  <r>
    <x v="0"/>
    <s v="US"/>
    <s v="USD"/>
    <n v="1456805639"/>
    <n v="1454213639"/>
    <b v="0"/>
    <n v="0"/>
  </r>
  <r>
    <x v="0"/>
    <s v="US"/>
    <s v="USD"/>
    <n v="1457157269"/>
    <n v="1455861269"/>
    <b v="0"/>
    <n v="0"/>
  </r>
  <r>
    <x v="1"/>
    <s v="US"/>
    <s v="USD"/>
    <n v="1457394545"/>
    <n v="1454802545"/>
    <b v="0"/>
    <n v="0"/>
  </r>
  <r>
    <x v="0"/>
    <s v="US"/>
    <s v="USD"/>
    <n v="1458860363"/>
    <n v="1454975963"/>
    <b v="0"/>
    <n v="0"/>
  </r>
  <r>
    <x v="0"/>
    <s v="AU"/>
    <s v="AUD"/>
    <n v="1459490400"/>
    <n v="1457078868"/>
    <b v="0"/>
    <n v="0"/>
  </r>
  <r>
    <x v="0"/>
    <s v="GB"/>
    <s v="GBP"/>
    <n v="1459694211"/>
    <n v="1457105811"/>
    <b v="0"/>
    <n v="0"/>
  </r>
  <r>
    <x v="0"/>
    <s v="GB"/>
    <s v="GBP"/>
    <n v="1460116576"/>
    <n v="1457528176"/>
    <b v="0"/>
    <n v="0"/>
  </r>
  <r>
    <x v="0"/>
    <s v="US"/>
    <s v="USD"/>
    <n v="1460153054"/>
    <n v="1457564654"/>
    <b v="0"/>
    <n v="0"/>
  </r>
  <r>
    <x v="1"/>
    <s v="AU"/>
    <s v="AUD"/>
    <n v="1460615164"/>
    <n v="1458023164"/>
    <b v="0"/>
    <n v="0"/>
  </r>
  <r>
    <x v="0"/>
    <s v="US"/>
    <s v="USD"/>
    <n v="1461205423"/>
    <n v="1456025023"/>
    <b v="0"/>
    <n v="0"/>
  </r>
  <r>
    <x v="0"/>
    <s v="IT"/>
    <s v="EUR"/>
    <n v="1461235478"/>
    <n v="1459507478"/>
    <b v="0"/>
    <n v="0"/>
  </r>
  <r>
    <x v="0"/>
    <s v="US"/>
    <s v="USD"/>
    <n v="1461543600"/>
    <n v="1459203727"/>
    <b v="0"/>
    <n v="0"/>
  </r>
  <r>
    <x v="1"/>
    <s v="CA"/>
    <s v="CAD"/>
    <n v="1462053600"/>
    <n v="1459975008"/>
    <b v="0"/>
    <n v="0"/>
  </r>
  <r>
    <x v="0"/>
    <s v="US"/>
    <s v="USD"/>
    <n v="1462135706"/>
    <n v="1458679706"/>
    <b v="0"/>
    <n v="0"/>
  </r>
  <r>
    <x v="1"/>
    <s v="US"/>
    <s v="USD"/>
    <n v="1462150800"/>
    <n v="1456987108"/>
    <b v="0"/>
    <n v="0"/>
  </r>
  <r>
    <x v="1"/>
    <s v="US"/>
    <s v="USD"/>
    <n v="1462729317"/>
    <n v="1457548917"/>
    <b v="0"/>
    <n v="0"/>
  </r>
  <r>
    <x v="1"/>
    <s v="US"/>
    <s v="USD"/>
    <n v="1462834191"/>
    <n v="1460242191"/>
    <b v="0"/>
    <n v="0"/>
  </r>
  <r>
    <x v="1"/>
    <s v="US"/>
    <s v="USD"/>
    <n v="1463600945"/>
    <n v="1461786545"/>
    <b v="0"/>
    <n v="0"/>
  </r>
  <r>
    <x v="0"/>
    <s v="US"/>
    <s v="USD"/>
    <n v="1463879100"/>
    <n v="1461287350"/>
    <b v="0"/>
    <n v="0"/>
  </r>
  <r>
    <x v="0"/>
    <s v="US"/>
    <s v="USD"/>
    <n v="1464031265"/>
    <n v="1458847265"/>
    <b v="0"/>
    <n v="0"/>
  </r>
  <r>
    <x v="0"/>
    <s v="US"/>
    <s v="USD"/>
    <n v="1464190158"/>
    <n v="1461598158"/>
    <b v="0"/>
    <n v="0"/>
  </r>
  <r>
    <x v="1"/>
    <s v="US"/>
    <s v="USD"/>
    <n v="1464715860"/>
    <n v="1462130584"/>
    <b v="0"/>
    <n v="0"/>
  </r>
  <r>
    <x v="0"/>
    <s v="DK"/>
    <s v="DKK"/>
    <n v="1464952752"/>
    <n v="1462360752"/>
    <b v="0"/>
    <n v="0"/>
  </r>
  <r>
    <x v="0"/>
    <s v="US"/>
    <s v="USD"/>
    <n v="1465060797"/>
    <n v="1462468797"/>
    <b v="0"/>
    <n v="0"/>
  </r>
  <r>
    <x v="1"/>
    <s v="US"/>
    <s v="USD"/>
    <n v="1465243740"/>
    <n v="1461438495"/>
    <b v="0"/>
    <n v="0"/>
  </r>
  <r>
    <x v="1"/>
    <s v="GB"/>
    <s v="GBP"/>
    <n v="1465258325"/>
    <n v="1462666325"/>
    <b v="0"/>
    <n v="0"/>
  </r>
  <r>
    <x v="0"/>
    <s v="US"/>
    <s v="USD"/>
    <n v="1465333560"/>
    <n v="1462743308"/>
    <b v="0"/>
    <n v="0"/>
  </r>
  <r>
    <x v="0"/>
    <s v="US"/>
    <s v="USD"/>
    <n v="1465521306"/>
    <n v="1460337306"/>
    <b v="0"/>
    <n v="0"/>
  </r>
  <r>
    <x v="0"/>
    <s v="GB"/>
    <s v="GBP"/>
    <n v="1465720143"/>
    <n v="1463128143"/>
    <b v="0"/>
    <n v="0"/>
  </r>
  <r>
    <x v="0"/>
    <s v="US"/>
    <s v="USD"/>
    <n v="1465790400"/>
    <n v="1462210950"/>
    <b v="0"/>
    <n v="0"/>
  </r>
  <r>
    <x v="0"/>
    <s v="US"/>
    <s v="USD"/>
    <n v="1465930440"/>
    <n v="1463849116"/>
    <b v="0"/>
    <n v="0"/>
  </r>
  <r>
    <x v="0"/>
    <s v="US"/>
    <s v="USD"/>
    <n v="1466270582"/>
    <n v="1463678582"/>
    <b v="0"/>
    <n v="0"/>
  </r>
  <r>
    <x v="1"/>
    <s v="US"/>
    <s v="USD"/>
    <n v="1466731740"/>
    <n v="1464139740"/>
    <b v="0"/>
    <n v="0"/>
  </r>
  <r>
    <x v="0"/>
    <s v="US"/>
    <s v="USD"/>
    <n v="1467312306"/>
    <n v="1462128306"/>
    <b v="0"/>
    <n v="0"/>
  </r>
  <r>
    <x v="1"/>
    <s v="US"/>
    <s v="USD"/>
    <n v="1467763200"/>
    <n v="1466453161"/>
    <b v="0"/>
    <n v="0"/>
  </r>
  <r>
    <x v="0"/>
    <s v="US"/>
    <s v="USD"/>
    <n v="1468442898"/>
    <n v="1465850898"/>
    <b v="0"/>
    <n v="0"/>
  </r>
  <r>
    <x v="0"/>
    <s v="DE"/>
    <s v="EUR"/>
    <n v="1468565820"/>
    <n v="1465970108"/>
    <b v="0"/>
    <n v="0"/>
  </r>
  <r>
    <x v="0"/>
    <s v="US"/>
    <s v="USD"/>
    <n v="1468777786"/>
    <n v="1466185786"/>
    <b v="0"/>
    <n v="0"/>
  </r>
  <r>
    <x v="0"/>
    <s v="US"/>
    <s v="USD"/>
    <n v="1469325158"/>
    <n v="1464141158"/>
    <b v="0"/>
    <n v="0"/>
  </r>
  <r>
    <x v="0"/>
    <s v="US"/>
    <s v="USD"/>
    <n v="1469834940"/>
    <n v="1467162586"/>
    <b v="0"/>
    <n v="0"/>
  </r>
  <r>
    <x v="0"/>
    <s v="US"/>
    <s v="USD"/>
    <n v="1469948400"/>
    <n v="1465172024"/>
    <b v="0"/>
    <n v="0"/>
  </r>
  <r>
    <x v="0"/>
    <s v="US"/>
    <s v="USD"/>
    <n v="1470175271"/>
    <n v="1467583271"/>
    <b v="0"/>
    <n v="0"/>
  </r>
  <r>
    <x v="0"/>
    <s v="US"/>
    <s v="USD"/>
    <n v="1470441983"/>
    <n v="1468627583"/>
    <b v="0"/>
    <n v="0"/>
  </r>
  <r>
    <x v="1"/>
    <s v="US"/>
    <s v="USD"/>
    <n v="1472604262"/>
    <n v="1470012262"/>
    <b v="0"/>
    <n v="0"/>
  </r>
  <r>
    <x v="0"/>
    <s v="US"/>
    <s v="USD"/>
    <n v="1472698702"/>
    <n v="1470106702"/>
    <b v="0"/>
    <n v="0"/>
  </r>
  <r>
    <x v="1"/>
    <s v="IT"/>
    <s v="EUR"/>
    <n v="1472777146"/>
    <n v="1470185146"/>
    <b v="0"/>
    <n v="0"/>
  </r>
  <r>
    <x v="1"/>
    <s v="AU"/>
    <s v="AUD"/>
    <n v="1472882100"/>
    <n v="1467941542"/>
    <b v="0"/>
    <n v="0"/>
  </r>
  <r>
    <x v="1"/>
    <s v="DK"/>
    <s v="DKK"/>
    <n v="1472896800"/>
    <n v="1472804365"/>
    <b v="0"/>
    <n v="0"/>
  </r>
  <r>
    <x v="1"/>
    <s v="US"/>
    <s v="USD"/>
    <n v="1473451437"/>
    <n v="1470859437"/>
    <b v="0"/>
    <n v="0"/>
  </r>
  <r>
    <x v="0"/>
    <s v="US"/>
    <s v="USD"/>
    <n v="1473802200"/>
    <n v="1472746374"/>
    <b v="0"/>
    <n v="0"/>
  </r>
  <r>
    <x v="0"/>
    <s v="US"/>
    <s v="USD"/>
    <n v="1474360197"/>
    <n v="1471768197"/>
    <b v="0"/>
    <n v="0"/>
  </r>
  <r>
    <x v="0"/>
    <s v="US"/>
    <s v="USD"/>
    <n v="1475185972"/>
    <n v="1472593972"/>
    <b v="0"/>
    <n v="0"/>
  </r>
  <r>
    <x v="0"/>
    <s v="US"/>
    <s v="USD"/>
    <n v="1475294400"/>
    <n v="1472674285"/>
    <b v="0"/>
    <n v="0"/>
  </r>
  <r>
    <x v="0"/>
    <s v="IT"/>
    <s v="EUR"/>
    <n v="1475310825"/>
    <n v="1472718825"/>
    <b v="0"/>
    <n v="0"/>
  </r>
  <r>
    <x v="0"/>
    <s v="CA"/>
    <s v="CAD"/>
    <n v="1475912326"/>
    <n v="1470728326"/>
    <b v="0"/>
    <n v="0"/>
  </r>
  <r>
    <x v="1"/>
    <s v="US"/>
    <s v="USD"/>
    <n v="1476094907"/>
    <n v="1470910907"/>
    <b v="0"/>
    <n v="0"/>
  </r>
  <r>
    <x v="0"/>
    <s v="SE"/>
    <s v="SEK"/>
    <n v="1476319830"/>
    <n v="1471135830"/>
    <b v="0"/>
    <n v="0"/>
  </r>
  <r>
    <x v="0"/>
    <s v="US"/>
    <s v="USD"/>
    <n v="1476559260"/>
    <n v="1472567085"/>
    <b v="0"/>
    <n v="0"/>
  </r>
  <r>
    <x v="0"/>
    <s v="US"/>
    <s v="USD"/>
    <n v="1476863607"/>
    <n v="1474271607"/>
    <b v="0"/>
    <n v="0"/>
  </r>
  <r>
    <x v="0"/>
    <s v="US"/>
    <s v="USD"/>
    <n v="1479834023"/>
    <n v="1477238423"/>
    <b v="0"/>
    <n v="0"/>
  </r>
  <r>
    <x v="1"/>
    <s v="CA"/>
    <s v="CAD"/>
    <n v="1480110783"/>
    <n v="1477515183"/>
    <b v="0"/>
    <n v="0"/>
  </r>
  <r>
    <x v="0"/>
    <s v="FR"/>
    <s v="EUR"/>
    <n v="1480185673"/>
    <n v="1476294073"/>
    <b v="0"/>
    <n v="0"/>
  </r>
  <r>
    <x v="0"/>
    <s v="US"/>
    <s v="USD"/>
    <n v="1480188013"/>
    <n v="1477592413"/>
    <b v="0"/>
    <n v="0"/>
  </r>
  <r>
    <x v="0"/>
    <s v="US"/>
    <s v="USD"/>
    <n v="1480576720"/>
    <n v="1477981120"/>
    <b v="0"/>
    <n v="0"/>
  </r>
  <r>
    <x v="0"/>
    <s v="MX"/>
    <s v="MXN"/>
    <n v="1480831200"/>
    <n v="1479328570"/>
    <b v="0"/>
    <n v="0"/>
  </r>
  <r>
    <x v="0"/>
    <s v="HK"/>
    <s v="HKD"/>
    <n v="1480863887"/>
    <n v="1478268287"/>
    <b v="0"/>
    <n v="0"/>
  </r>
  <r>
    <x v="1"/>
    <s v="US"/>
    <s v="USD"/>
    <n v="1480888483"/>
    <n v="1478292883"/>
    <b v="0"/>
    <n v="0"/>
  </r>
  <r>
    <x v="0"/>
    <s v="US"/>
    <s v="USD"/>
    <n v="1481072942"/>
    <n v="1475885342"/>
    <b v="0"/>
    <n v="0"/>
  </r>
  <r>
    <x v="0"/>
    <s v="CA"/>
    <s v="CAD"/>
    <n v="1481258275"/>
    <n v="1478662675"/>
    <b v="0"/>
    <n v="0"/>
  </r>
  <r>
    <x v="0"/>
    <s v="ES"/>
    <s v="EUR"/>
    <n v="1481740740"/>
    <n v="1478130783"/>
    <b v="0"/>
    <n v="0"/>
  </r>
  <r>
    <x v="0"/>
    <s v="NL"/>
    <s v="EUR"/>
    <n v="1482052815"/>
    <n v="1479460815"/>
    <b v="0"/>
    <n v="0"/>
  </r>
  <r>
    <x v="0"/>
    <s v="CA"/>
    <s v="CAD"/>
    <n v="1482678994"/>
    <n v="1477491394"/>
    <b v="0"/>
    <n v="0"/>
  </r>
  <r>
    <x v="0"/>
    <s v="MX"/>
    <s v="MXN"/>
    <n v="1482779931"/>
    <n v="1480187931"/>
    <b v="0"/>
    <n v="0"/>
  </r>
  <r>
    <x v="0"/>
    <s v="US"/>
    <s v="USD"/>
    <n v="1483088400"/>
    <n v="1481324760"/>
    <b v="0"/>
    <n v="0"/>
  </r>
  <r>
    <x v="0"/>
    <s v="FR"/>
    <s v="EUR"/>
    <n v="1483395209"/>
    <n v="1480803209"/>
    <b v="0"/>
    <n v="0"/>
  </r>
  <r>
    <x v="1"/>
    <s v="IE"/>
    <s v="EUR"/>
    <n v="1483474370"/>
    <n v="1480882370"/>
    <b v="0"/>
    <n v="0"/>
  </r>
  <r>
    <x v="0"/>
    <s v="US"/>
    <s v="USD"/>
    <n v="1483488249"/>
    <n v="1480896249"/>
    <b v="0"/>
    <n v="0"/>
  </r>
  <r>
    <x v="0"/>
    <s v="US"/>
    <s v="USD"/>
    <n v="1483748232"/>
    <n v="1481156232"/>
    <b v="0"/>
    <n v="0"/>
  </r>
  <r>
    <x v="0"/>
    <s v="US"/>
    <s v="USD"/>
    <n v="1483924700"/>
    <n v="1481332700"/>
    <b v="0"/>
    <n v="0"/>
  </r>
  <r>
    <x v="1"/>
    <s v="US"/>
    <s v="USD"/>
    <n v="1484038620"/>
    <n v="1481597687"/>
    <b v="0"/>
    <n v="0"/>
  </r>
  <r>
    <x v="0"/>
    <s v="US"/>
    <s v="USD"/>
    <n v="1485380482"/>
    <n v="1482788482"/>
    <b v="0"/>
    <n v="0"/>
  </r>
  <r>
    <x v="1"/>
    <s v="CH"/>
    <s v="CHF"/>
    <n v="1485480408"/>
    <n v="1482888408"/>
    <b v="0"/>
    <n v="0"/>
  </r>
  <r>
    <x v="0"/>
    <s v="GB"/>
    <s v="GBP"/>
    <n v="1485543242"/>
    <n v="1482951242"/>
    <b v="0"/>
    <n v="0"/>
  </r>
  <r>
    <x v="0"/>
    <s v="US"/>
    <s v="USD"/>
    <n v="1487844882"/>
    <n v="1487240082"/>
    <b v="0"/>
    <n v="0"/>
  </r>
  <r>
    <x v="1"/>
    <s v="FR"/>
    <s v="EUR"/>
    <n v="1488013307"/>
    <n v="1485421307"/>
    <b v="0"/>
    <n v="0"/>
  </r>
  <r>
    <x v="1"/>
    <s v="GB"/>
    <s v="GBP"/>
    <n v="1488063840"/>
    <n v="1485558318"/>
    <b v="0"/>
    <n v="0"/>
  </r>
  <r>
    <x v="0"/>
    <s v="DE"/>
    <s v="EUR"/>
    <n v="1488067789"/>
    <n v="1482883789"/>
    <b v="0"/>
    <n v="0"/>
  </r>
  <r>
    <x v="0"/>
    <s v="US"/>
    <s v="USD"/>
    <n v="1488571200"/>
    <n v="1485977434"/>
    <b v="0"/>
    <n v="0"/>
  </r>
  <r>
    <x v="0"/>
    <s v="IT"/>
    <s v="EUR"/>
    <n v="1489142688"/>
    <n v="1486550688"/>
    <b v="0"/>
    <n v="0"/>
  </r>
  <r>
    <x v="1"/>
    <s v="US"/>
    <s v="USD"/>
    <n v="1489669203"/>
    <n v="1487944803"/>
    <b v="0"/>
    <n v="0"/>
  </r>
  <r>
    <x v="2"/>
    <s v="US"/>
    <s v="USD"/>
    <n v="1490499180"/>
    <n v="1488430760"/>
    <b v="0"/>
    <n v="0"/>
  </r>
  <r>
    <x v="1"/>
    <s v="CA"/>
    <s v="CAD"/>
    <n v="1490560177"/>
    <n v="1487971777"/>
    <b v="0"/>
    <n v="0"/>
  </r>
  <r>
    <x v="2"/>
    <s v="US"/>
    <s v="USD"/>
    <n v="1490659134"/>
    <n v="1485478734"/>
    <b v="0"/>
    <n v="0"/>
  </r>
  <r>
    <x v="2"/>
    <s v="US"/>
    <s v="USD"/>
    <n v="1491007211"/>
    <n v="1488418811"/>
    <b v="0"/>
    <n v="0"/>
  </r>
  <r>
    <x v="2"/>
    <s v="GB"/>
    <s v="GBP"/>
    <n v="1491233407"/>
    <n v="1489591807"/>
    <b v="0"/>
    <n v="0"/>
  </r>
  <r>
    <x v="2"/>
    <s v="GB"/>
    <s v="GBP"/>
    <n v="1491726956"/>
    <n v="1489480556"/>
    <b v="0"/>
    <n v="0"/>
  </r>
  <r>
    <x v="2"/>
    <s v="US"/>
    <s v="USD"/>
    <n v="1492142860"/>
    <n v="1486962460"/>
    <b v="0"/>
    <n v="0"/>
  </r>
  <r>
    <x v="1"/>
    <s v="FR"/>
    <s v="EUR"/>
    <n v="1492270947"/>
    <n v="1488386547"/>
    <b v="0"/>
    <n v="0"/>
  </r>
  <r>
    <x v="1"/>
    <s v="US"/>
    <s v="USD"/>
    <n v="1416933390"/>
    <n v="1411745790"/>
    <b v="0"/>
    <n v="1"/>
  </r>
  <r>
    <x v="1"/>
    <s v="US"/>
    <s v="USD"/>
    <n v="1413208795"/>
    <n v="1408024795"/>
    <b v="0"/>
    <n v="1"/>
  </r>
  <r>
    <x v="0"/>
    <s v="US"/>
    <s v="USD"/>
    <n v="1462467600"/>
    <n v="1457403364"/>
    <b v="0"/>
    <n v="2"/>
  </r>
  <r>
    <x v="0"/>
    <s v="US"/>
    <s v="USD"/>
    <n v="1462293716"/>
    <n v="1457113316"/>
    <b v="0"/>
    <n v="1"/>
  </r>
  <r>
    <x v="0"/>
    <s v="IE"/>
    <s v="EUR"/>
    <n v="1462301342"/>
    <n v="1457120942"/>
    <b v="0"/>
    <n v="1"/>
  </r>
  <r>
    <x v="0"/>
    <s v="NL"/>
    <s v="EUR"/>
    <n v="1406326502"/>
    <n v="1403734502"/>
    <b v="0"/>
    <n v="1"/>
  </r>
  <r>
    <x v="0"/>
    <s v="US"/>
    <s v="USD"/>
    <n v="1455941197"/>
    <n v="1453349197"/>
    <b v="0"/>
    <n v="1"/>
  </r>
  <r>
    <x v="0"/>
    <s v="US"/>
    <s v="USD"/>
    <n v="1477784634"/>
    <n v="1475192634"/>
    <b v="0"/>
    <n v="1"/>
  </r>
  <r>
    <x v="0"/>
    <s v="US"/>
    <s v="USD"/>
    <n v="1407453228"/>
    <n v="1404861228"/>
    <b v="0"/>
    <n v="1"/>
  </r>
  <r>
    <x v="0"/>
    <s v="US"/>
    <s v="USD"/>
    <n v="1427537952"/>
    <n v="1422357552"/>
    <b v="0"/>
    <n v="1"/>
  </r>
  <r>
    <x v="1"/>
    <s v="US"/>
    <s v="USD"/>
    <n v="1456700709"/>
    <n v="1453676709"/>
    <b v="0"/>
    <n v="1"/>
  </r>
  <r>
    <x v="0"/>
    <s v="US"/>
    <s v="USD"/>
    <n v="1392070874"/>
    <n v="1386886874"/>
    <b v="0"/>
    <n v="1"/>
  </r>
  <r>
    <x v="0"/>
    <s v="US"/>
    <s v="USD"/>
    <n v="1413572432"/>
    <n v="1410980432"/>
    <b v="0"/>
    <n v="3"/>
  </r>
  <r>
    <x v="0"/>
    <s v="US"/>
    <s v="USD"/>
    <n v="1411852640"/>
    <n v="1406668640"/>
    <b v="0"/>
    <n v="2"/>
  </r>
  <r>
    <x v="0"/>
    <s v="US"/>
    <s v="USD"/>
    <n v="1458715133"/>
    <n v="1455262733"/>
    <b v="0"/>
    <n v="1"/>
  </r>
  <r>
    <x v="0"/>
    <s v="US"/>
    <s v="USD"/>
    <n v="1461994440"/>
    <n v="1459410101"/>
    <b v="0"/>
    <n v="1"/>
  </r>
  <r>
    <x v="0"/>
    <s v="US"/>
    <s v="USD"/>
    <n v="1467080613"/>
    <n v="1461896613"/>
    <b v="0"/>
    <n v="2"/>
  </r>
  <r>
    <x v="1"/>
    <s v="US"/>
    <s v="USD"/>
    <n v="1467541545"/>
    <n v="1464085545"/>
    <b v="0"/>
    <n v="1"/>
  </r>
  <r>
    <x v="0"/>
    <s v="US"/>
    <s v="USD"/>
    <n v="1470975614"/>
    <n v="1465791614"/>
    <b v="0"/>
    <n v="1"/>
  </r>
  <r>
    <x v="0"/>
    <s v="US"/>
    <s v="USD"/>
    <n v="1379094980"/>
    <n v="1376502980"/>
    <b v="0"/>
    <n v="3"/>
  </r>
  <r>
    <x v="0"/>
    <s v="US"/>
    <s v="USD"/>
    <n v="1426182551"/>
    <n v="1423594151"/>
    <b v="0"/>
    <n v="1"/>
  </r>
  <r>
    <x v="0"/>
    <s v="US"/>
    <s v="USD"/>
    <n v="1469919890"/>
    <n v="1467327890"/>
    <b v="0"/>
    <n v="1"/>
  </r>
  <r>
    <x v="1"/>
    <s v="US"/>
    <s v="USD"/>
    <n v="1422902601"/>
    <n v="1417718601"/>
    <b v="0"/>
    <n v="4"/>
  </r>
  <r>
    <x v="0"/>
    <s v="US"/>
    <s v="USD"/>
    <n v="1411701739"/>
    <n v="1409109739"/>
    <b v="0"/>
    <n v="1"/>
  </r>
  <r>
    <x v="0"/>
    <s v="US"/>
    <s v="USD"/>
    <n v="1432195375"/>
    <n v="1430899375"/>
    <b v="0"/>
    <n v="2"/>
  </r>
  <r>
    <x v="0"/>
    <s v="GB"/>
    <s v="GBP"/>
    <n v="1434139887"/>
    <n v="1428955887"/>
    <b v="0"/>
    <n v="1"/>
  </r>
  <r>
    <x v="0"/>
    <s v="GB"/>
    <s v="GBP"/>
    <n v="1478425747"/>
    <n v="1475398147"/>
    <b v="0"/>
    <n v="2"/>
  </r>
  <r>
    <x v="0"/>
    <s v="US"/>
    <s v="USD"/>
    <n v="1408305498"/>
    <n v="1405713498"/>
    <b v="0"/>
    <n v="4"/>
  </r>
  <r>
    <x v="0"/>
    <s v="AU"/>
    <s v="AUD"/>
    <n v="1417235580"/>
    <n v="1416034228"/>
    <b v="0"/>
    <n v="1"/>
  </r>
  <r>
    <x v="0"/>
    <s v="US"/>
    <s v="USD"/>
    <n v="1425250955"/>
    <n v="1422658955"/>
    <b v="0"/>
    <n v="1"/>
  </r>
  <r>
    <x v="0"/>
    <s v="GB"/>
    <s v="GBP"/>
    <n v="1426365994"/>
    <n v="1421185594"/>
    <b v="0"/>
    <n v="1"/>
  </r>
  <r>
    <x v="0"/>
    <s v="US"/>
    <s v="USD"/>
    <n v="1475853060"/>
    <n v="1470672906"/>
    <b v="0"/>
    <n v="1"/>
  </r>
  <r>
    <x v="0"/>
    <s v="US"/>
    <s v="USD"/>
    <n v="1484354556"/>
    <n v="1479170556"/>
    <b v="0"/>
    <n v="1"/>
  </r>
  <r>
    <x v="0"/>
    <s v="US"/>
    <s v="USD"/>
    <n v="1433259293"/>
    <n v="1428075293"/>
    <b v="0"/>
    <n v="9"/>
  </r>
  <r>
    <x v="0"/>
    <s v="US"/>
    <s v="USD"/>
    <n v="1420844390"/>
    <n v="1415660390"/>
    <b v="0"/>
    <n v="1"/>
  </r>
  <r>
    <x v="0"/>
    <s v="FR"/>
    <s v="EUR"/>
    <n v="1457822275"/>
    <n v="1455230275"/>
    <b v="0"/>
    <n v="1"/>
  </r>
  <r>
    <x v="0"/>
    <s v="AU"/>
    <s v="AUD"/>
    <n v="1488805200"/>
    <n v="1484094498"/>
    <b v="0"/>
    <n v="1"/>
  </r>
  <r>
    <x v="1"/>
    <s v="SE"/>
    <s v="SEK"/>
    <n v="1440863624"/>
    <n v="1438271624"/>
    <b v="0"/>
    <n v="1"/>
  </r>
  <r>
    <x v="0"/>
    <s v="US"/>
    <s v="USD"/>
    <n v="1431549912"/>
    <n v="1428957912"/>
    <b v="0"/>
    <n v="1"/>
  </r>
  <r>
    <x v="1"/>
    <s v="US"/>
    <s v="USD"/>
    <n v="1437657935"/>
    <n v="1434201935"/>
    <b v="0"/>
    <n v="4"/>
  </r>
  <r>
    <x v="0"/>
    <s v="US"/>
    <s v="USD"/>
    <n v="1427745150"/>
    <n v="1425156750"/>
    <b v="0"/>
    <n v="1"/>
  </r>
  <r>
    <x v="0"/>
    <s v="US"/>
    <s v="USD"/>
    <n v="1375299780"/>
    <n v="1371655522"/>
    <b v="0"/>
    <n v="1"/>
  </r>
  <r>
    <x v="0"/>
    <s v="US"/>
    <s v="USD"/>
    <n v="1408225452"/>
    <n v="1405633452"/>
    <b v="0"/>
    <n v="1"/>
  </r>
  <r>
    <x v="0"/>
    <s v="US"/>
    <s v="USD"/>
    <n v="1423078606"/>
    <n v="1420486606"/>
    <b v="0"/>
    <n v="1"/>
  </r>
  <r>
    <x v="0"/>
    <s v="US"/>
    <s v="USD"/>
    <n v="1429936500"/>
    <n v="1424759330"/>
    <b v="0"/>
    <n v="1"/>
  </r>
  <r>
    <x v="0"/>
    <s v="US"/>
    <s v="USD"/>
    <n v="1455647587"/>
    <n v="1453487587"/>
    <b v="0"/>
    <n v="1"/>
  </r>
  <r>
    <x v="0"/>
    <s v="IT"/>
    <s v="EUR"/>
    <n v="1464285463"/>
    <n v="1461693463"/>
    <b v="0"/>
    <n v="1"/>
  </r>
  <r>
    <x v="1"/>
    <s v="US"/>
    <s v="USD"/>
    <n v="1411437100"/>
    <n v="1408845100"/>
    <b v="0"/>
    <n v="2"/>
  </r>
  <r>
    <x v="0"/>
    <s v="US"/>
    <s v="USD"/>
    <n v="1425197321"/>
    <n v="1422605321"/>
    <b v="0"/>
    <n v="3"/>
  </r>
  <r>
    <x v="0"/>
    <s v="US"/>
    <s v="USD"/>
    <n v="1425655349"/>
    <n v="1420471349"/>
    <b v="0"/>
    <n v="1"/>
  </r>
  <r>
    <x v="1"/>
    <s v="US"/>
    <s v="USD"/>
    <n v="1428804762"/>
    <n v="1426212762"/>
    <b v="0"/>
    <n v="1"/>
  </r>
  <r>
    <x v="0"/>
    <s v="US"/>
    <s v="USD"/>
    <n v="1458097364"/>
    <n v="1455508964"/>
    <b v="0"/>
    <n v="1"/>
  </r>
  <r>
    <x v="1"/>
    <s v="DE"/>
    <s v="EUR"/>
    <n v="1490447662"/>
    <n v="1485267262"/>
    <b v="0"/>
    <n v="6"/>
  </r>
  <r>
    <x v="0"/>
    <s v="AU"/>
    <s v="AUD"/>
    <n v="1401662239"/>
    <n v="1399070239"/>
    <b v="0"/>
    <n v="1"/>
  </r>
  <r>
    <x v="0"/>
    <s v="US"/>
    <s v="USD"/>
    <n v="1420876740"/>
    <n v="1417470718"/>
    <b v="0"/>
    <n v="4"/>
  </r>
  <r>
    <x v="0"/>
    <s v="NL"/>
    <s v="EUR"/>
    <n v="1462484196"/>
    <n v="1457303796"/>
    <b v="0"/>
    <n v="10"/>
  </r>
  <r>
    <x v="0"/>
    <s v="US"/>
    <s v="USD"/>
    <n v="1404318595"/>
    <n v="1401726595"/>
    <b v="0"/>
    <n v="1"/>
  </r>
  <r>
    <x v="0"/>
    <s v="US"/>
    <s v="USD"/>
    <n v="1438726535"/>
    <n v="1433542535"/>
    <b v="0"/>
    <n v="2"/>
  </r>
  <r>
    <x v="0"/>
    <s v="DK"/>
    <s v="DKK"/>
    <n v="1458733927"/>
    <n v="1456145527"/>
    <b v="0"/>
    <n v="1"/>
  </r>
  <r>
    <x v="1"/>
    <s v="US"/>
    <s v="USD"/>
    <n v="1416355259"/>
    <n v="1413759659"/>
    <b v="0"/>
    <n v="2"/>
  </r>
  <r>
    <x v="0"/>
    <s v="US"/>
    <s v="USD"/>
    <n v="1416944760"/>
    <n v="1413527001"/>
    <b v="0"/>
    <n v="1"/>
  </r>
  <r>
    <x v="0"/>
    <s v="US"/>
    <s v="USD"/>
    <n v="1426800687"/>
    <n v="1424212287"/>
    <b v="0"/>
    <n v="1"/>
  </r>
  <r>
    <x v="0"/>
    <s v="GB"/>
    <s v="GBP"/>
    <n v="1441633993"/>
    <n v="1439560393"/>
    <b v="0"/>
    <n v="7"/>
  </r>
  <r>
    <x v="0"/>
    <s v="US"/>
    <s v="USD"/>
    <n v="1457904316"/>
    <n v="1455315916"/>
    <b v="0"/>
    <n v="5"/>
  </r>
  <r>
    <x v="0"/>
    <s v="CA"/>
    <s v="CAD"/>
    <n v="1418841045"/>
    <n v="1416249045"/>
    <b v="0"/>
    <n v="3"/>
  </r>
  <r>
    <x v="0"/>
    <s v="US"/>
    <s v="USD"/>
    <n v="1448660404"/>
    <n v="1443472804"/>
    <b v="0"/>
    <n v="2"/>
  </r>
  <r>
    <x v="0"/>
    <s v="US"/>
    <s v="USD"/>
    <n v="1407624222"/>
    <n v="1405032222"/>
    <b v="0"/>
    <n v="4"/>
  </r>
  <r>
    <x v="0"/>
    <s v="US"/>
    <s v="USD"/>
    <n v="1418510965"/>
    <n v="1415918965"/>
    <b v="0"/>
    <n v="1"/>
  </r>
  <r>
    <x v="0"/>
    <s v="US"/>
    <s v="USD"/>
    <n v="1420044890"/>
    <n v="1417452890"/>
    <b v="0"/>
    <n v="1"/>
  </r>
  <r>
    <x v="0"/>
    <s v="US"/>
    <s v="USD"/>
    <n v="1436366699"/>
    <n v="1435070699"/>
    <b v="0"/>
    <n v="1"/>
  </r>
  <r>
    <x v="0"/>
    <s v="US"/>
    <s v="USD"/>
    <n v="1473699540"/>
    <n v="1472451356"/>
    <b v="0"/>
    <n v="1"/>
  </r>
  <r>
    <x v="0"/>
    <s v="US"/>
    <s v="USD"/>
    <n v="1425154655"/>
    <n v="1422562655"/>
    <b v="0"/>
    <n v="3"/>
  </r>
  <r>
    <x v="0"/>
    <s v="ES"/>
    <s v="EUR"/>
    <n v="1443121765"/>
    <n v="1440529765"/>
    <b v="0"/>
    <n v="2"/>
  </r>
  <r>
    <x v="0"/>
    <s v="US"/>
    <s v="USD"/>
    <n v="1425791697"/>
    <n v="1423199697"/>
    <b v="0"/>
    <n v="2"/>
  </r>
  <r>
    <x v="0"/>
    <s v="US"/>
    <s v="USD"/>
    <n v="1437331463"/>
    <n v="1434739463"/>
    <b v="0"/>
    <n v="1"/>
  </r>
  <r>
    <x v="1"/>
    <s v="HK"/>
    <s v="HKD"/>
    <n v="1475457107"/>
    <n v="1472865107"/>
    <b v="0"/>
    <n v="1"/>
  </r>
  <r>
    <x v="0"/>
    <s v="US"/>
    <s v="USD"/>
    <n v="1467999134"/>
    <n v="1465407134"/>
    <b v="0"/>
    <n v="3"/>
  </r>
  <r>
    <x v="0"/>
    <s v="US"/>
    <s v="USD"/>
    <n v="1460837320"/>
    <n v="1455656920"/>
    <b v="0"/>
    <n v="1"/>
  </r>
  <r>
    <x v="0"/>
    <s v="US"/>
    <s v="USD"/>
    <n v="1467155733"/>
    <n v="1465427733"/>
    <b v="0"/>
    <n v="2"/>
  </r>
  <r>
    <x v="0"/>
    <s v="GB"/>
    <s v="GBP"/>
    <n v="1364041163"/>
    <n v="1361884763"/>
    <b v="0"/>
    <n v="1"/>
  </r>
  <r>
    <x v="0"/>
    <s v="US"/>
    <s v="USD"/>
    <n v="1424536196"/>
    <n v="1421944196"/>
    <b v="0"/>
    <n v="1"/>
  </r>
  <r>
    <x v="0"/>
    <s v="US"/>
    <s v="USD"/>
    <n v="1440412396"/>
    <n v="1437820396"/>
    <b v="0"/>
    <n v="1"/>
  </r>
  <r>
    <x v="0"/>
    <s v="IT"/>
    <s v="EUR"/>
    <n v="1463734740"/>
    <n v="1459414740"/>
    <b v="0"/>
    <n v="3"/>
  </r>
  <r>
    <x v="0"/>
    <s v="IT"/>
    <s v="EUR"/>
    <n v="1464939520"/>
    <n v="1461051520"/>
    <b v="0"/>
    <n v="1"/>
  </r>
  <r>
    <x v="0"/>
    <s v="US"/>
    <s v="USD"/>
    <n v="1477791960"/>
    <n v="1476549262"/>
    <b v="0"/>
    <n v="2"/>
  </r>
  <r>
    <x v="0"/>
    <s v="US"/>
    <s v="USD"/>
    <n v="1475431486"/>
    <n v="1472839486"/>
    <b v="0"/>
    <n v="3"/>
  </r>
  <r>
    <x v="0"/>
    <s v="US"/>
    <s v="USD"/>
    <n v="1422483292"/>
    <n v="1419891292"/>
    <b v="0"/>
    <n v="4"/>
  </r>
  <r>
    <x v="0"/>
    <s v="US"/>
    <s v="USD"/>
    <n v="1428205247"/>
    <n v="1423024847"/>
    <b v="0"/>
    <n v="1"/>
  </r>
  <r>
    <x v="0"/>
    <s v="US"/>
    <s v="USD"/>
    <n v="1419644444"/>
    <n v="1414456844"/>
    <b v="0"/>
    <n v="7"/>
  </r>
  <r>
    <x v="0"/>
    <s v="AU"/>
    <s v="AUD"/>
    <n v="1408596589"/>
    <n v="1406004589"/>
    <b v="0"/>
    <n v="1"/>
  </r>
  <r>
    <x v="0"/>
    <s v="US"/>
    <s v="USD"/>
    <n v="1410041339"/>
    <n v="1404857339"/>
    <b v="0"/>
    <n v="2"/>
  </r>
  <r>
    <x v="1"/>
    <s v="US"/>
    <s v="USD"/>
    <n v="1424989029"/>
    <n v="1422397029"/>
    <b v="0"/>
    <n v="1"/>
  </r>
  <r>
    <x v="0"/>
    <s v="US"/>
    <s v="USD"/>
    <n v="1425833403"/>
    <n v="1423245003"/>
    <b v="0"/>
    <n v="1"/>
  </r>
  <r>
    <x v="0"/>
    <s v="US"/>
    <s v="USD"/>
    <n v="1427225644"/>
    <n v="1422045244"/>
    <b v="0"/>
    <n v="5"/>
  </r>
  <r>
    <x v="0"/>
    <s v="US"/>
    <s v="USD"/>
    <n v="1430149330"/>
    <n v="1424968930"/>
    <b v="0"/>
    <n v="1"/>
  </r>
  <r>
    <x v="0"/>
    <s v="US"/>
    <s v="USD"/>
    <n v="1455207510"/>
    <n v="1453997910"/>
    <b v="0"/>
    <n v="1"/>
  </r>
  <r>
    <x v="1"/>
    <s v="SE"/>
    <s v="SEK"/>
    <n v="1457996400"/>
    <n v="1452842511"/>
    <b v="0"/>
    <n v="1"/>
  </r>
  <r>
    <x v="0"/>
    <s v="US"/>
    <s v="USD"/>
    <n v="1468513533"/>
    <n v="1465921533"/>
    <b v="0"/>
    <n v="1"/>
  </r>
  <r>
    <x v="0"/>
    <s v="US"/>
    <s v="USD"/>
    <n v="1449989260"/>
    <n v="1447397260"/>
    <b v="0"/>
    <n v="1"/>
  </r>
  <r>
    <x v="0"/>
    <s v="US"/>
    <s v="USD"/>
    <n v="1431046356"/>
    <n v="1428454356"/>
    <b v="0"/>
    <n v="1"/>
  </r>
  <r>
    <x v="0"/>
    <s v="US"/>
    <s v="USD"/>
    <n v="1434309540"/>
    <n v="1429287900"/>
    <b v="0"/>
    <n v="7"/>
  </r>
  <r>
    <x v="0"/>
    <s v="NZ"/>
    <s v="NZD"/>
    <n v="1407545334"/>
    <n v="1404953334"/>
    <b v="0"/>
    <n v="1"/>
  </r>
  <r>
    <x v="0"/>
    <s v="US"/>
    <s v="USD"/>
    <n v="1438576057"/>
    <n v="1435552057"/>
    <b v="0"/>
    <n v="1"/>
  </r>
  <r>
    <x v="0"/>
    <s v="US"/>
    <s v="USD"/>
    <n v="1426345200"/>
    <n v="1421343743"/>
    <b v="0"/>
    <n v="1"/>
  </r>
  <r>
    <x v="0"/>
    <s v="US"/>
    <s v="USD"/>
    <n v="1442775956"/>
    <n v="1437591956"/>
    <b v="0"/>
    <n v="1"/>
  </r>
  <r>
    <x v="0"/>
    <s v="US"/>
    <s v="USD"/>
    <n v="1468020354"/>
    <n v="1464045954"/>
    <b v="0"/>
    <n v="1"/>
  </r>
  <r>
    <x v="0"/>
    <s v="US"/>
    <s v="USD"/>
    <n v="1409602178"/>
    <n v="1406578178"/>
    <b v="0"/>
    <n v="2"/>
  </r>
  <r>
    <x v="0"/>
    <s v="US"/>
    <s v="USD"/>
    <n v="1454183202"/>
    <n v="1449863202"/>
    <b v="0"/>
    <n v="1"/>
  </r>
  <r>
    <x v="0"/>
    <s v="US"/>
    <s v="USD"/>
    <n v="1424375279"/>
    <n v="1422992879"/>
    <b v="0"/>
    <n v="2"/>
  </r>
  <r>
    <x v="0"/>
    <s v="US"/>
    <s v="USD"/>
    <n v="1464386640"/>
    <n v="1463090149"/>
    <b v="0"/>
    <n v="1"/>
  </r>
  <r>
    <x v="0"/>
    <s v="US"/>
    <s v="USD"/>
    <n v="1407811627"/>
    <n v="1402627627"/>
    <b v="0"/>
    <n v="2"/>
  </r>
  <r>
    <x v="0"/>
    <s v="US"/>
    <s v="USD"/>
    <n v="1429074240"/>
    <n v="1427866200"/>
    <b v="0"/>
    <n v="2"/>
  </r>
  <r>
    <x v="0"/>
    <s v="US"/>
    <s v="USD"/>
    <n v="1478122292"/>
    <n v="1475530292"/>
    <b v="0"/>
    <n v="2"/>
  </r>
  <r>
    <x v="0"/>
    <s v="US"/>
    <s v="USD"/>
    <n v="1487318029"/>
    <n v="1484726029"/>
    <b v="0"/>
    <n v="1"/>
  </r>
  <r>
    <x v="0"/>
    <s v="GB"/>
    <s v="GBP"/>
    <n v="1417295990"/>
    <n v="1414700390"/>
    <b v="0"/>
    <n v="1"/>
  </r>
  <r>
    <x v="0"/>
    <s v="US"/>
    <s v="USD"/>
    <n v="1420045538"/>
    <n v="1417453538"/>
    <b v="0"/>
    <n v="2"/>
  </r>
  <r>
    <x v="0"/>
    <s v="US"/>
    <s v="USD"/>
    <n v="1425330960"/>
    <n v="1422393234"/>
    <b v="0"/>
    <n v="1"/>
  </r>
  <r>
    <x v="0"/>
    <s v="GB"/>
    <s v="GBP"/>
    <n v="1428231600"/>
    <n v="1423520177"/>
    <b v="0"/>
    <n v="1"/>
  </r>
  <r>
    <x v="1"/>
    <s v="US"/>
    <s v="USD"/>
    <n v="1429352160"/>
    <n v="1427993710"/>
    <b v="0"/>
    <n v="1"/>
  </r>
  <r>
    <x v="0"/>
    <s v="US"/>
    <s v="USD"/>
    <n v="1474580867"/>
    <n v="1471988867"/>
    <b v="0"/>
    <n v="1"/>
  </r>
  <r>
    <x v="2"/>
    <s v="US"/>
    <s v="USD"/>
    <n v="1492759460"/>
    <n v="1487579060"/>
    <b v="0"/>
    <n v="1"/>
  </r>
  <r>
    <x v="0"/>
    <s v="US"/>
    <s v="USD"/>
    <n v="1459642200"/>
    <n v="1456441429"/>
    <b v="0"/>
    <n v="1"/>
  </r>
  <r>
    <x v="0"/>
    <s v="US"/>
    <s v="USD"/>
    <n v="1462417493"/>
    <n v="1459825493"/>
    <b v="0"/>
    <n v="3"/>
  </r>
  <r>
    <x v="0"/>
    <s v="US"/>
    <s v="USD"/>
    <n v="1339273208"/>
    <n v="1334089208"/>
    <b v="0"/>
    <n v="10"/>
  </r>
  <r>
    <x v="0"/>
    <s v="CA"/>
    <s v="CAD"/>
    <n v="1454078770"/>
    <n v="1448894770"/>
    <b v="0"/>
    <n v="2"/>
  </r>
  <r>
    <x v="0"/>
    <s v="AU"/>
    <s v="AUD"/>
    <n v="1432873653"/>
    <n v="1430281653"/>
    <b v="0"/>
    <n v="1"/>
  </r>
  <r>
    <x v="0"/>
    <s v="US"/>
    <s v="USD"/>
    <n v="1403730000"/>
    <n v="1401485207"/>
    <b v="0"/>
    <n v="1"/>
  </r>
  <r>
    <x v="0"/>
    <s v="US"/>
    <s v="USD"/>
    <n v="1406683172"/>
    <n v="1404523172"/>
    <b v="0"/>
    <n v="2"/>
  </r>
  <r>
    <x v="0"/>
    <s v="US"/>
    <s v="USD"/>
    <n v="1410279123"/>
    <n v="1405095123"/>
    <b v="0"/>
    <n v="1"/>
  </r>
  <r>
    <x v="0"/>
    <s v="US"/>
    <s v="USD"/>
    <n v="1439734001"/>
    <n v="1437142547"/>
    <b v="0"/>
    <n v="1"/>
  </r>
  <r>
    <x v="0"/>
    <s v="US"/>
    <s v="USD"/>
    <n v="1452228790"/>
    <n v="1449636790"/>
    <b v="0"/>
    <n v="1"/>
  </r>
  <r>
    <x v="1"/>
    <s v="CA"/>
    <s v="CAD"/>
    <n v="1454864280"/>
    <n v="1452272280"/>
    <b v="0"/>
    <n v="1"/>
  </r>
  <r>
    <x v="0"/>
    <s v="IE"/>
    <s v="EUR"/>
    <n v="1456617600"/>
    <n v="1454280186"/>
    <b v="0"/>
    <n v="1"/>
  </r>
  <r>
    <x v="0"/>
    <s v="US"/>
    <s v="USD"/>
    <n v="1477509604"/>
    <n v="1474917604"/>
    <b v="0"/>
    <n v="1"/>
  </r>
  <r>
    <x v="0"/>
    <s v="US"/>
    <s v="USD"/>
    <n v="1487465119"/>
    <n v="1484009119"/>
    <b v="0"/>
    <n v="1"/>
  </r>
  <r>
    <x v="0"/>
    <s v="US"/>
    <s v="USD"/>
    <n v="1468519920"/>
    <n v="1466188338"/>
    <b v="0"/>
    <n v="6"/>
  </r>
  <r>
    <x v="0"/>
    <s v="US"/>
    <s v="USD"/>
    <n v="1405741404"/>
    <n v="1403149404"/>
    <b v="0"/>
    <n v="4"/>
  </r>
  <r>
    <x v="1"/>
    <s v="US"/>
    <s v="USD"/>
    <n v="1423772060"/>
    <n v="1421180060"/>
    <b v="0"/>
    <n v="1"/>
  </r>
  <r>
    <x v="0"/>
    <s v="US"/>
    <s v="USD"/>
    <n v="1393786877"/>
    <n v="1390330877"/>
    <b v="0"/>
    <n v="7"/>
  </r>
  <r>
    <x v="1"/>
    <s v="US"/>
    <s v="USD"/>
    <n v="1415219915"/>
    <n v="1412624315"/>
    <b v="0"/>
    <n v="1"/>
  </r>
  <r>
    <x v="0"/>
    <s v="US"/>
    <s v="USD"/>
    <n v="1418080887"/>
    <n v="1415488887"/>
    <b v="0"/>
    <n v="2"/>
  </r>
  <r>
    <x v="0"/>
    <s v="US"/>
    <s v="USD"/>
    <n v="1427414732"/>
    <n v="1424826332"/>
    <b v="0"/>
    <n v="1"/>
  </r>
  <r>
    <x v="1"/>
    <s v="US"/>
    <s v="USD"/>
    <n v="1439048017"/>
    <n v="1436456017"/>
    <b v="0"/>
    <n v="1"/>
  </r>
  <r>
    <x v="0"/>
    <s v="GB"/>
    <s v="GBP"/>
    <n v="1457947483"/>
    <n v="1455359083"/>
    <b v="0"/>
    <n v="1"/>
  </r>
  <r>
    <x v="0"/>
    <s v="US"/>
    <s v="USD"/>
    <n v="1478383912"/>
    <n v="1475791912"/>
    <b v="0"/>
    <n v="1"/>
  </r>
  <r>
    <x v="2"/>
    <s v="US"/>
    <s v="USD"/>
    <n v="1490589360"/>
    <n v="1488038674"/>
    <b v="0"/>
    <n v="1"/>
  </r>
  <r>
    <x v="1"/>
    <s v="US"/>
    <s v="USD"/>
    <n v="1429622726"/>
    <n v="1424442326"/>
    <b v="0"/>
    <n v="6"/>
  </r>
  <r>
    <x v="0"/>
    <s v="US"/>
    <s v="USD"/>
    <n v="1430234394"/>
    <n v="1425053994"/>
    <b v="0"/>
    <n v="2"/>
  </r>
  <r>
    <x v="0"/>
    <s v="CA"/>
    <s v="CAD"/>
    <n v="1431278557"/>
    <n v="1427390557"/>
    <b v="0"/>
    <n v="2"/>
  </r>
  <r>
    <x v="1"/>
    <s v="US"/>
    <s v="USD"/>
    <n v="1435636740"/>
    <n v="1433014746"/>
    <b v="0"/>
    <n v="1"/>
  </r>
  <r>
    <x v="1"/>
    <s v="AU"/>
    <s v="AUD"/>
    <n v="1434633191"/>
    <n v="1429449191"/>
    <b v="0"/>
    <n v="5"/>
  </r>
  <r>
    <x v="0"/>
    <s v="US"/>
    <s v="USD"/>
    <n v="1411662264"/>
    <n v="1408983864"/>
    <b v="0"/>
    <n v="2"/>
  </r>
  <r>
    <x v="0"/>
    <s v="US"/>
    <s v="USD"/>
    <n v="1382184786"/>
    <n v="1379592786"/>
    <b v="0"/>
    <n v="4"/>
  </r>
  <r>
    <x v="1"/>
    <s v="IE"/>
    <s v="EUR"/>
    <n v="1424940093"/>
    <n v="1422348093"/>
    <b v="0"/>
    <n v="2"/>
  </r>
  <r>
    <x v="0"/>
    <s v="US"/>
    <s v="USD"/>
    <n v="1438437600"/>
    <n v="1433254875"/>
    <b v="0"/>
    <n v="6"/>
  </r>
  <r>
    <x v="0"/>
    <s v="US"/>
    <s v="USD"/>
    <n v="1437570130"/>
    <n v="1434978130"/>
    <b v="0"/>
    <n v="2"/>
  </r>
  <r>
    <x v="0"/>
    <s v="US"/>
    <s v="USD"/>
    <n v="1425827760"/>
    <n v="1423769402"/>
    <b v="0"/>
    <n v="2"/>
  </r>
  <r>
    <x v="0"/>
    <s v="US"/>
    <s v="USD"/>
    <n v="1420100426"/>
    <n v="1417508426"/>
    <b v="0"/>
    <n v="1"/>
  </r>
  <r>
    <x v="0"/>
    <s v="US"/>
    <s v="USD"/>
    <n v="1321201327"/>
    <n v="1316013727"/>
    <b v="0"/>
    <n v="1"/>
  </r>
  <r>
    <x v="1"/>
    <s v="US"/>
    <s v="USD"/>
    <n v="1476731431"/>
    <n v="1472843431"/>
    <b v="0"/>
    <n v="3"/>
  </r>
  <r>
    <x v="0"/>
    <s v="AU"/>
    <s v="AUD"/>
    <n v="1404022381"/>
    <n v="1402294381"/>
    <b v="0"/>
    <n v="1"/>
  </r>
  <r>
    <x v="0"/>
    <s v="US"/>
    <s v="USD"/>
    <n v="1414077391"/>
    <n v="1411485391"/>
    <b v="0"/>
    <n v="1"/>
  </r>
  <r>
    <x v="0"/>
    <s v="US"/>
    <s v="USD"/>
    <n v="1391630297"/>
    <n v="1389038297"/>
    <b v="0"/>
    <n v="4"/>
  </r>
  <r>
    <x v="0"/>
    <s v="US"/>
    <s v="USD"/>
    <n v="1472920477"/>
    <n v="1467736477"/>
    <b v="0"/>
    <n v="5"/>
  </r>
  <r>
    <x v="0"/>
    <s v="US"/>
    <s v="USD"/>
    <n v="1334622660"/>
    <n v="1330733022"/>
    <b v="0"/>
    <n v="2"/>
  </r>
  <r>
    <x v="0"/>
    <s v="US"/>
    <s v="USD"/>
    <n v="1445013352"/>
    <n v="1442421352"/>
    <b v="0"/>
    <n v="2"/>
  </r>
  <r>
    <x v="1"/>
    <s v="US"/>
    <s v="USD"/>
    <n v="1420910460"/>
    <n v="1415726460"/>
    <b v="0"/>
    <n v="1"/>
  </r>
  <r>
    <x v="0"/>
    <s v="US"/>
    <s v="USD"/>
    <n v="1460925811"/>
    <n v="1458333811"/>
    <b v="0"/>
    <n v="2"/>
  </r>
  <r>
    <x v="0"/>
    <s v="US"/>
    <s v="USD"/>
    <n v="1414123200"/>
    <n v="1408962270"/>
    <b v="0"/>
    <n v="26"/>
  </r>
  <r>
    <x v="0"/>
    <s v="GB"/>
    <s v="GBP"/>
    <n v="1411681391"/>
    <n v="1409089391"/>
    <b v="0"/>
    <n v="1"/>
  </r>
  <r>
    <x v="0"/>
    <s v="US"/>
    <s v="USD"/>
    <n v="1411328918"/>
    <n v="1407440918"/>
    <b v="0"/>
    <n v="5"/>
  </r>
  <r>
    <x v="0"/>
    <s v="US"/>
    <s v="USD"/>
    <n v="1436914815"/>
    <n v="1434322815"/>
    <b v="0"/>
    <n v="1"/>
  </r>
  <r>
    <x v="1"/>
    <s v="US"/>
    <s v="USD"/>
    <n v="1456555536"/>
    <n v="1453963536"/>
    <b v="0"/>
    <n v="2"/>
  </r>
  <r>
    <x v="0"/>
    <s v="US"/>
    <s v="USD"/>
    <n v="1463259837"/>
    <n v="1458075837"/>
    <b v="0"/>
    <n v="2"/>
  </r>
  <r>
    <x v="0"/>
    <s v="US"/>
    <s v="USD"/>
    <n v="1408913291"/>
    <n v="1406321291"/>
    <b v="0"/>
    <n v="2"/>
  </r>
  <r>
    <x v="1"/>
    <s v="US"/>
    <s v="USD"/>
    <n v="1441516200"/>
    <n v="1438959121"/>
    <b v="0"/>
    <n v="1"/>
  </r>
  <r>
    <x v="1"/>
    <s v="US"/>
    <s v="USD"/>
    <n v="1425587220"/>
    <n v="1420668801"/>
    <b v="0"/>
    <n v="2"/>
  </r>
  <r>
    <x v="0"/>
    <s v="US"/>
    <s v="USD"/>
    <n v="1445097715"/>
    <n v="1441209715"/>
    <b v="0"/>
    <n v="2"/>
  </r>
  <r>
    <x v="0"/>
    <s v="FR"/>
    <s v="EUR"/>
    <n v="1457617359"/>
    <n v="1455025359"/>
    <b v="0"/>
    <n v="3"/>
  </r>
  <r>
    <x v="0"/>
    <s v="GB"/>
    <s v="GBP"/>
    <n v="1446154848"/>
    <n v="1443562848"/>
    <b v="0"/>
    <n v="1"/>
  </r>
  <r>
    <x v="0"/>
    <s v="AU"/>
    <s v="AUD"/>
    <n v="1424137247"/>
    <n v="1421545247"/>
    <b v="0"/>
    <n v="2"/>
  </r>
  <r>
    <x v="1"/>
    <s v="US"/>
    <s v="USD"/>
    <n v="1469913194"/>
    <n v="1467321194"/>
    <b v="0"/>
    <n v="4"/>
  </r>
  <r>
    <x v="1"/>
    <s v="US"/>
    <s v="USD"/>
    <n v="1448388418"/>
    <n v="1443200818"/>
    <b v="0"/>
    <n v="5"/>
  </r>
  <r>
    <x v="0"/>
    <s v="US"/>
    <s v="USD"/>
    <n v="1445885890"/>
    <n v="1440701890"/>
    <b v="0"/>
    <n v="1"/>
  </r>
  <r>
    <x v="0"/>
    <s v="DE"/>
    <s v="EUR"/>
    <n v="1463602935"/>
    <n v="1461874935"/>
    <b v="0"/>
    <n v="1"/>
  </r>
  <r>
    <x v="1"/>
    <s v="US"/>
    <s v="USD"/>
    <n v="1454370941"/>
    <n v="1449186941"/>
    <b v="0"/>
    <n v="3"/>
  </r>
  <r>
    <x v="0"/>
    <s v="US"/>
    <s v="USD"/>
    <n v="1347004260"/>
    <n v="1345062936"/>
    <b v="0"/>
    <n v="1"/>
  </r>
  <r>
    <x v="0"/>
    <s v="CA"/>
    <s v="CAD"/>
    <n v="1391991701"/>
    <n v="1389399701"/>
    <b v="0"/>
    <n v="2"/>
  </r>
  <r>
    <x v="0"/>
    <s v="GB"/>
    <s v="GBP"/>
    <n v="1407425717"/>
    <n v="1404833717"/>
    <b v="0"/>
    <n v="1"/>
  </r>
  <r>
    <x v="0"/>
    <s v="AU"/>
    <s v="AUD"/>
    <n v="1412656200"/>
    <n v="1412328979"/>
    <b v="0"/>
    <n v="1"/>
  </r>
  <r>
    <x v="0"/>
    <s v="US"/>
    <s v="USD"/>
    <n v="1415909927"/>
    <n v="1414351127"/>
    <b v="0"/>
    <n v="1"/>
  </r>
  <r>
    <x v="0"/>
    <s v="SE"/>
    <s v="SEK"/>
    <n v="1423432709"/>
    <n v="1420840709"/>
    <b v="0"/>
    <n v="2"/>
  </r>
  <r>
    <x v="1"/>
    <s v="US"/>
    <s v="USD"/>
    <n v="1432843500"/>
    <n v="1430124509"/>
    <b v="0"/>
    <n v="1"/>
  </r>
  <r>
    <x v="0"/>
    <s v="IT"/>
    <s v="EUR"/>
    <n v="1444589020"/>
    <n v="1441997020"/>
    <b v="0"/>
    <n v="2"/>
  </r>
  <r>
    <x v="0"/>
    <s v="US"/>
    <s v="USD"/>
    <n v="1451752021"/>
    <n v="1447864021"/>
    <b v="0"/>
    <n v="2"/>
  </r>
  <r>
    <x v="0"/>
    <s v="US"/>
    <s v="USD"/>
    <n v="1458859153"/>
    <n v="1456270753"/>
    <b v="0"/>
    <n v="1"/>
  </r>
  <r>
    <x v="0"/>
    <s v="US"/>
    <s v="USD"/>
    <n v="1460644440"/>
    <n v="1458336690"/>
    <b v="0"/>
    <n v="1"/>
  </r>
  <r>
    <x v="0"/>
    <s v="US"/>
    <s v="USD"/>
    <n v="1462391932"/>
    <n v="1457297932"/>
    <b v="0"/>
    <n v="1"/>
  </r>
  <r>
    <x v="0"/>
    <s v="GB"/>
    <s v="GBP"/>
    <n v="1464354720"/>
    <n v="1463648360"/>
    <b v="0"/>
    <n v="1"/>
  </r>
  <r>
    <x v="1"/>
    <s v="CA"/>
    <s v="CAD"/>
    <n v="1466789269"/>
    <n v="1464197269"/>
    <b v="0"/>
    <n v="1"/>
  </r>
  <r>
    <x v="0"/>
    <s v="GB"/>
    <s v="GBP"/>
    <n v="1471265092"/>
    <n v="1468673092"/>
    <b v="0"/>
    <n v="2"/>
  </r>
  <r>
    <x v="0"/>
    <s v="CA"/>
    <s v="CAD"/>
    <n v="1479773838"/>
    <n v="1477178238"/>
    <b v="0"/>
    <n v="1"/>
  </r>
  <r>
    <x v="0"/>
    <s v="US"/>
    <s v="USD"/>
    <n v="1409770164"/>
    <n v="1407178164"/>
    <b v="0"/>
    <n v="2"/>
  </r>
  <r>
    <x v="0"/>
    <s v="US"/>
    <s v="USD"/>
    <n v="1460832206"/>
    <n v="1458240206"/>
    <b v="0"/>
    <n v="2"/>
  </r>
  <r>
    <x v="0"/>
    <s v="NZ"/>
    <s v="NZD"/>
    <n v="1474436704"/>
    <n v="1471844704"/>
    <b v="0"/>
    <n v="2"/>
  </r>
  <r>
    <x v="0"/>
    <s v="US"/>
    <s v="USD"/>
    <n v="1465107693"/>
    <n v="1462515693"/>
    <b v="0"/>
    <n v="2"/>
  </r>
  <r>
    <x v="0"/>
    <s v="US"/>
    <s v="USD"/>
    <n v="1489512122"/>
    <n v="1486923722"/>
    <b v="0"/>
    <n v="4"/>
  </r>
  <r>
    <x v="0"/>
    <s v="US"/>
    <s v="USD"/>
    <n v="1389055198"/>
    <n v="1386463198"/>
    <b v="0"/>
    <n v="1"/>
  </r>
  <r>
    <x v="0"/>
    <s v="US"/>
    <s v="USD"/>
    <n v="1357934424"/>
    <n v="1355342424"/>
    <b v="0"/>
    <n v="11"/>
  </r>
  <r>
    <x v="0"/>
    <s v="GB"/>
    <s v="GBP"/>
    <n v="1376563408"/>
    <n v="1373971408"/>
    <b v="0"/>
    <n v="1"/>
  </r>
  <r>
    <x v="0"/>
    <s v="US"/>
    <s v="USD"/>
    <n v="1424920795"/>
    <n v="1422328795"/>
    <b v="0"/>
    <n v="3"/>
  </r>
  <r>
    <x v="0"/>
    <s v="GB"/>
    <s v="GBP"/>
    <n v="1457308531"/>
    <n v="1452124531"/>
    <b v="0"/>
    <n v="3"/>
  </r>
  <r>
    <x v="0"/>
    <s v="ES"/>
    <s v="EUR"/>
    <n v="1457966129"/>
    <n v="1455377729"/>
    <b v="0"/>
    <n v="2"/>
  </r>
  <r>
    <x v="0"/>
    <s v="US"/>
    <s v="USD"/>
    <n v="1376140520"/>
    <n v="1373548520"/>
    <b v="0"/>
    <n v="1"/>
  </r>
  <r>
    <x v="0"/>
    <s v="US"/>
    <s v="USD"/>
    <n v="1412272592"/>
    <n v="1407088592"/>
    <b v="0"/>
    <n v="1"/>
  </r>
  <r>
    <x v="1"/>
    <s v="US"/>
    <s v="USD"/>
    <n v="1427825044"/>
    <n v="1425236644"/>
    <b v="0"/>
    <n v="1"/>
  </r>
  <r>
    <x v="0"/>
    <s v="US"/>
    <s v="USD"/>
    <n v="1437926458"/>
    <n v="1432742458"/>
    <b v="0"/>
    <n v="1"/>
  </r>
  <r>
    <x v="0"/>
    <s v="IT"/>
    <s v="EUR"/>
    <n v="1449914400"/>
    <n v="1445336607"/>
    <b v="0"/>
    <n v="3"/>
  </r>
  <r>
    <x v="0"/>
    <s v="US"/>
    <s v="USD"/>
    <n v="1462631358"/>
    <n v="1457450958"/>
    <b v="0"/>
    <n v="1"/>
  </r>
  <r>
    <x v="0"/>
    <s v="US"/>
    <s v="USD"/>
    <n v="1438662474"/>
    <n v="1435206474"/>
    <b v="0"/>
    <n v="2"/>
  </r>
  <r>
    <x v="0"/>
    <s v="US"/>
    <s v="USD"/>
    <n v="1459352495"/>
    <n v="1456764095"/>
    <b v="0"/>
    <n v="4"/>
  </r>
  <r>
    <x v="0"/>
    <s v="US"/>
    <s v="USD"/>
    <n v="1424229991"/>
    <n v="1421637991"/>
    <b v="0"/>
    <n v="2"/>
  </r>
  <r>
    <x v="0"/>
    <s v="US"/>
    <s v="USD"/>
    <n v="1479667727"/>
    <n v="1475776127"/>
    <b v="0"/>
    <n v="2"/>
  </r>
  <r>
    <x v="1"/>
    <s v="US"/>
    <s v="USD"/>
    <n v="1410810903"/>
    <n v="1405626903"/>
    <b v="0"/>
    <n v="12"/>
  </r>
  <r>
    <x v="0"/>
    <s v="US"/>
    <s v="USD"/>
    <n v="1424746800"/>
    <n v="1422067870"/>
    <b v="0"/>
    <n v="14"/>
  </r>
  <r>
    <x v="0"/>
    <s v="US"/>
    <s v="USD"/>
    <n v="1431647772"/>
    <n v="1426463772"/>
    <b v="0"/>
    <n v="2"/>
  </r>
  <r>
    <x v="0"/>
    <s v="US"/>
    <s v="USD"/>
    <n v="1432828740"/>
    <n v="1430237094"/>
    <b v="0"/>
    <n v="2"/>
  </r>
  <r>
    <x v="0"/>
    <s v="US"/>
    <s v="USD"/>
    <n v="1460274864"/>
    <n v="1457686464"/>
    <b v="0"/>
    <n v="4"/>
  </r>
  <r>
    <x v="0"/>
    <s v="US"/>
    <s v="USD"/>
    <n v="1466096566"/>
    <n v="1463504566"/>
    <b v="0"/>
    <n v="2"/>
  </r>
  <r>
    <x v="1"/>
    <s v="US"/>
    <s v="USD"/>
    <n v="1444330821"/>
    <n v="1441738821"/>
    <b v="0"/>
    <n v="3"/>
  </r>
  <r>
    <x v="0"/>
    <s v="US"/>
    <s v="USD"/>
    <n v="1443422134"/>
    <n v="1440830134"/>
    <b v="0"/>
    <n v="6"/>
  </r>
  <r>
    <x v="0"/>
    <s v="US"/>
    <s v="USD"/>
    <n v="1404356400"/>
    <n v="1402343765"/>
    <b v="0"/>
    <n v="3"/>
  </r>
  <r>
    <x v="0"/>
    <s v="US"/>
    <s v="USD"/>
    <n v="1395627327"/>
    <n v="1393038927"/>
    <b v="0"/>
    <n v="20"/>
  </r>
  <r>
    <x v="0"/>
    <s v="GB"/>
    <s v="GBP"/>
    <n v="1381306687"/>
    <n v="1378714687"/>
    <b v="0"/>
    <n v="3"/>
  </r>
  <r>
    <x v="0"/>
    <s v="US"/>
    <s v="USD"/>
    <n v="1394909909"/>
    <n v="1392321509"/>
    <b v="0"/>
    <n v="4"/>
  </r>
  <r>
    <x v="0"/>
    <s v="US"/>
    <s v="USD"/>
    <n v="1404601632"/>
    <n v="1402009632"/>
    <b v="0"/>
    <n v="1"/>
  </r>
  <r>
    <x v="0"/>
    <s v="CA"/>
    <s v="CAD"/>
    <n v="1411324369"/>
    <n v="1406140369"/>
    <b v="0"/>
    <n v="1"/>
  </r>
  <r>
    <x v="0"/>
    <s v="US"/>
    <s v="USD"/>
    <n v="1412536421"/>
    <n v="1409944421"/>
    <b v="0"/>
    <n v="1"/>
  </r>
  <r>
    <x v="0"/>
    <s v="US"/>
    <s v="USD"/>
    <n v="1420971324"/>
    <n v="1418379324"/>
    <b v="0"/>
    <n v="1"/>
  </r>
  <r>
    <x v="0"/>
    <s v="GB"/>
    <s v="GBP"/>
    <n v="1451030136"/>
    <n v="1448438136"/>
    <b v="0"/>
    <n v="1"/>
  </r>
  <r>
    <x v="0"/>
    <s v="US"/>
    <s v="USD"/>
    <n v="1463619388"/>
    <n v="1461027388"/>
    <b v="0"/>
    <n v="1"/>
  </r>
  <r>
    <x v="0"/>
    <s v="US"/>
    <s v="USD"/>
    <n v="1466375521"/>
    <n v="1463783521"/>
    <b v="0"/>
    <n v="1"/>
  </r>
  <r>
    <x v="0"/>
    <s v="US"/>
    <s v="USD"/>
    <n v="1455822569"/>
    <n v="1453230569"/>
    <b v="0"/>
    <n v="1"/>
  </r>
  <r>
    <x v="0"/>
    <s v="US"/>
    <s v="USD"/>
    <n v="1410127994"/>
    <n v="1407535994"/>
    <b v="0"/>
    <n v="4"/>
  </r>
  <r>
    <x v="0"/>
    <s v="US"/>
    <s v="USD"/>
    <n v="1424593763"/>
    <n v="1422001763"/>
    <b v="0"/>
    <n v="3"/>
  </r>
  <r>
    <x v="1"/>
    <s v="AU"/>
    <s v="AUD"/>
    <n v="1463239108"/>
    <n v="1460647108"/>
    <b v="0"/>
    <n v="3"/>
  </r>
  <r>
    <x v="0"/>
    <s v="GB"/>
    <s v="GBP"/>
    <n v="1446766372"/>
    <n v="1443220372"/>
    <b v="0"/>
    <n v="11"/>
  </r>
  <r>
    <x v="1"/>
    <s v="FR"/>
    <s v="EUR"/>
    <n v="1437861540"/>
    <n v="1435160452"/>
    <b v="0"/>
    <n v="1"/>
  </r>
  <r>
    <x v="0"/>
    <s v="CA"/>
    <s v="CAD"/>
    <n v="1461530721"/>
    <n v="1460666721"/>
    <b v="0"/>
    <n v="1"/>
  </r>
  <r>
    <x v="1"/>
    <s v="US"/>
    <s v="USD"/>
    <n v="1473044340"/>
    <n v="1468180462"/>
    <b v="0"/>
    <n v="4"/>
  </r>
  <r>
    <x v="0"/>
    <s v="US"/>
    <s v="USD"/>
    <n v="1420724460"/>
    <n v="1418046247"/>
    <b v="0"/>
    <n v="3"/>
  </r>
  <r>
    <x v="0"/>
    <s v="US"/>
    <s v="USD"/>
    <n v="1421337405"/>
    <n v="1418745405"/>
    <b v="0"/>
    <n v="2"/>
  </r>
  <r>
    <x v="0"/>
    <s v="GB"/>
    <s v="GBP"/>
    <n v="1407168000"/>
    <n v="1406131023"/>
    <b v="0"/>
    <n v="3"/>
  </r>
  <r>
    <x v="1"/>
    <s v="GB"/>
    <s v="GBP"/>
    <n v="1410191405"/>
    <n v="1408031405"/>
    <b v="0"/>
    <n v="1"/>
  </r>
  <r>
    <x v="0"/>
    <s v="US"/>
    <s v="USD"/>
    <n v="1412740457"/>
    <n v="1410148457"/>
    <b v="0"/>
    <n v="1"/>
  </r>
  <r>
    <x v="0"/>
    <s v="US"/>
    <s v="USD"/>
    <n v="1415247757"/>
    <n v="1412652157"/>
    <b v="0"/>
    <n v="2"/>
  </r>
  <r>
    <x v="0"/>
    <s v="US"/>
    <s v="USD"/>
    <n v="1426091036"/>
    <n v="1423502636"/>
    <b v="0"/>
    <n v="1"/>
  </r>
  <r>
    <x v="0"/>
    <s v="US"/>
    <s v="USD"/>
    <n v="1427427276"/>
    <n v="1425270876"/>
    <b v="0"/>
    <n v="2"/>
  </r>
  <r>
    <x v="1"/>
    <s v="NL"/>
    <s v="EUR"/>
    <n v="1432479600"/>
    <n v="1428507409"/>
    <b v="0"/>
    <n v="1"/>
  </r>
  <r>
    <x v="0"/>
    <s v="US"/>
    <s v="USD"/>
    <n v="1432913659"/>
    <n v="1430321659"/>
    <b v="0"/>
    <n v="3"/>
  </r>
  <r>
    <x v="1"/>
    <s v="GB"/>
    <s v="GBP"/>
    <n v="1433587620"/>
    <n v="1430996150"/>
    <b v="0"/>
    <n v="1"/>
  </r>
  <r>
    <x v="0"/>
    <s v="GB"/>
    <s v="GBP"/>
    <n v="1435504170"/>
    <n v="1432912170"/>
    <b v="0"/>
    <n v="1"/>
  </r>
  <r>
    <x v="1"/>
    <s v="US"/>
    <s v="USD"/>
    <n v="1437161739"/>
    <n v="1434569739"/>
    <b v="0"/>
    <n v="1"/>
  </r>
  <r>
    <x v="1"/>
    <s v="CH"/>
    <s v="CHF"/>
    <n v="1444940558"/>
    <n v="1442348558"/>
    <b v="0"/>
    <n v="1"/>
  </r>
  <r>
    <x v="0"/>
    <s v="US"/>
    <s v="USD"/>
    <n v="1452234840"/>
    <n v="1450619123"/>
    <b v="0"/>
    <n v="3"/>
  </r>
  <r>
    <x v="0"/>
    <s v="BE"/>
    <s v="EUR"/>
    <n v="1455399313"/>
    <n v="1452807313"/>
    <b v="0"/>
    <n v="2"/>
  </r>
  <r>
    <x v="0"/>
    <s v="ES"/>
    <s v="EUR"/>
    <n v="1456397834"/>
    <n v="1453805834"/>
    <b v="0"/>
    <n v="1"/>
  </r>
  <r>
    <x v="0"/>
    <s v="US"/>
    <s v="USD"/>
    <n v="1463753302"/>
    <n v="1458569302"/>
    <b v="0"/>
    <n v="1"/>
  </r>
  <r>
    <x v="0"/>
    <s v="US"/>
    <s v="USD"/>
    <n v="1483423467"/>
    <n v="1480831467"/>
    <b v="0"/>
    <n v="1"/>
  </r>
  <r>
    <x v="0"/>
    <s v="US"/>
    <s v="USD"/>
    <n v="1408154663"/>
    <n v="1405130663"/>
    <b v="0"/>
    <n v="4"/>
  </r>
  <r>
    <x v="0"/>
    <s v="US"/>
    <s v="USD"/>
    <n v="1409602217"/>
    <n v="1405714217"/>
    <b v="0"/>
    <n v="3"/>
  </r>
  <r>
    <x v="0"/>
    <s v="US"/>
    <s v="USD"/>
    <n v="1421781360"/>
    <n v="1419213664"/>
    <b v="0"/>
    <n v="3"/>
  </r>
  <r>
    <x v="0"/>
    <s v="US"/>
    <s v="USD"/>
    <n v="1442722891"/>
    <n v="1440130891"/>
    <b v="0"/>
    <n v="5"/>
  </r>
  <r>
    <x v="0"/>
    <s v="US"/>
    <s v="USD"/>
    <n v="1463201940"/>
    <n v="1459435149"/>
    <b v="0"/>
    <n v="2"/>
  </r>
  <r>
    <x v="0"/>
    <s v="US"/>
    <s v="USD"/>
    <n v="1455466832"/>
    <n v="1452874832"/>
    <b v="0"/>
    <n v="4"/>
  </r>
  <r>
    <x v="0"/>
    <s v="US"/>
    <s v="USD"/>
    <n v="1397910848"/>
    <n v="1395318848"/>
    <b v="0"/>
    <n v="3"/>
  </r>
  <r>
    <x v="0"/>
    <s v="US"/>
    <s v="USD"/>
    <n v="1416963300"/>
    <n v="1411775700"/>
    <b v="0"/>
    <n v="3"/>
  </r>
  <r>
    <x v="0"/>
    <s v="US"/>
    <s v="USD"/>
    <n v="1420199351"/>
    <n v="1416311351"/>
    <b v="0"/>
    <n v="2"/>
  </r>
  <r>
    <x v="0"/>
    <s v="US"/>
    <s v="USD"/>
    <n v="1427772120"/>
    <n v="1425186785"/>
    <b v="0"/>
    <n v="2"/>
  </r>
  <r>
    <x v="0"/>
    <s v="US"/>
    <s v="USD"/>
    <n v="1410424642"/>
    <n v="1407832642"/>
    <b v="0"/>
    <n v="4"/>
  </r>
  <r>
    <x v="0"/>
    <s v="US"/>
    <s v="USD"/>
    <n v="1433178060"/>
    <n v="1429290060"/>
    <b v="0"/>
    <n v="5"/>
  </r>
  <r>
    <x v="0"/>
    <s v="GB"/>
    <s v="GBP"/>
    <n v="1455753540"/>
    <n v="1452058282"/>
    <b v="0"/>
    <n v="1"/>
  </r>
  <r>
    <x v="0"/>
    <s v="US"/>
    <s v="USD"/>
    <n v="1369403684"/>
    <n v="1365515684"/>
    <b v="0"/>
    <n v="3"/>
  </r>
  <r>
    <x v="0"/>
    <s v="GB"/>
    <s v="GBP"/>
    <n v="1423185900"/>
    <n v="1420766700"/>
    <b v="0"/>
    <n v="3"/>
  </r>
  <r>
    <x v="0"/>
    <s v="US"/>
    <s v="USD"/>
    <n v="1396810864"/>
    <n v="1395687664"/>
    <b v="0"/>
    <n v="1"/>
  </r>
  <r>
    <x v="0"/>
    <s v="US"/>
    <s v="USD"/>
    <n v="1425009761"/>
    <n v="1422417761"/>
    <b v="0"/>
    <n v="3"/>
  </r>
  <r>
    <x v="0"/>
    <s v="US"/>
    <s v="USD"/>
    <n v="1425233240"/>
    <n v="1422641240"/>
    <b v="0"/>
    <n v="3"/>
  </r>
  <r>
    <x v="0"/>
    <s v="GB"/>
    <s v="GBP"/>
    <n v="1401997790"/>
    <n v="1397677790"/>
    <b v="0"/>
    <n v="2"/>
  </r>
  <r>
    <x v="0"/>
    <s v="US"/>
    <s v="USD"/>
    <n v="1405761690"/>
    <n v="1403169690"/>
    <b v="0"/>
    <n v="1"/>
  </r>
  <r>
    <x v="0"/>
    <s v="US"/>
    <s v="USD"/>
    <n v="1409070480"/>
    <n v="1406572381"/>
    <b v="0"/>
    <n v="1"/>
  </r>
  <r>
    <x v="1"/>
    <s v="US"/>
    <s v="USD"/>
    <n v="1429028365"/>
    <n v="1425143965"/>
    <b v="0"/>
    <n v="2"/>
  </r>
  <r>
    <x v="0"/>
    <s v="US"/>
    <s v="USD"/>
    <n v="1431717268"/>
    <n v="1429125268"/>
    <b v="0"/>
    <n v="1"/>
  </r>
  <r>
    <x v="0"/>
    <s v="IT"/>
    <s v="EUR"/>
    <n v="1439827559"/>
    <n v="1434643559"/>
    <b v="0"/>
    <n v="3"/>
  </r>
  <r>
    <x v="1"/>
    <s v="AU"/>
    <s v="AUD"/>
    <n v="1463645521"/>
    <n v="1458461521"/>
    <b v="0"/>
    <n v="4"/>
  </r>
  <r>
    <x v="0"/>
    <s v="US"/>
    <s v="USD"/>
    <n v="1470355833"/>
    <n v="1465171833"/>
    <b v="0"/>
    <n v="1"/>
  </r>
  <r>
    <x v="0"/>
    <s v="US"/>
    <s v="USD"/>
    <n v="1453310661"/>
    <n v="1450718661"/>
    <b v="0"/>
    <n v="1"/>
  </r>
  <r>
    <x v="0"/>
    <s v="US"/>
    <s v="USD"/>
    <n v="1467231614"/>
    <n v="1464639614"/>
    <b v="0"/>
    <n v="6"/>
  </r>
  <r>
    <x v="1"/>
    <s v="US"/>
    <s v="USD"/>
    <n v="1429823138"/>
    <n v="1427231138"/>
    <b v="0"/>
    <n v="2"/>
  </r>
  <r>
    <x v="0"/>
    <s v="US"/>
    <s v="USD"/>
    <n v="1469980800"/>
    <n v="1466787335"/>
    <b v="0"/>
    <n v="2"/>
  </r>
  <r>
    <x v="1"/>
    <s v="US"/>
    <s v="USD"/>
    <n v="1456523572"/>
    <n v="1453931572"/>
    <b v="0"/>
    <n v="2"/>
  </r>
  <r>
    <x v="1"/>
    <s v="MX"/>
    <s v="MXN"/>
    <n v="1482953115"/>
    <n v="1480361115"/>
    <b v="0"/>
    <n v="1"/>
  </r>
  <r>
    <x v="0"/>
    <s v="US"/>
    <s v="USD"/>
    <n v="1434080706"/>
    <n v="1428896706"/>
    <b v="0"/>
    <n v="2"/>
  </r>
  <r>
    <x v="1"/>
    <s v="US"/>
    <s v="USD"/>
    <n v="1414533600"/>
    <n v="1411411564"/>
    <b v="0"/>
    <n v="6"/>
  </r>
  <r>
    <x v="0"/>
    <s v="US"/>
    <s v="USD"/>
    <n v="1403122380"/>
    <n v="1400634728"/>
    <b v="0"/>
    <n v="7"/>
  </r>
  <r>
    <x v="0"/>
    <s v="US"/>
    <s v="USD"/>
    <n v="1409547600"/>
    <n v="1406986278"/>
    <b v="0"/>
    <n v="3"/>
  </r>
  <r>
    <x v="0"/>
    <s v="US"/>
    <s v="USD"/>
    <n v="1436957022"/>
    <n v="1434365022"/>
    <b v="0"/>
    <n v="2"/>
  </r>
  <r>
    <x v="0"/>
    <s v="US"/>
    <s v="USD"/>
    <n v="1400853925"/>
    <n v="1399557925"/>
    <b v="0"/>
    <n v="4"/>
  </r>
  <r>
    <x v="0"/>
    <s v="GB"/>
    <s v="GBP"/>
    <n v="1410439161"/>
    <n v="1407847161"/>
    <b v="0"/>
    <n v="1"/>
  </r>
  <r>
    <x v="0"/>
    <s v="US"/>
    <s v="USD"/>
    <n v="1427169540"/>
    <n v="1424701775"/>
    <b v="0"/>
    <n v="1"/>
  </r>
  <r>
    <x v="0"/>
    <s v="US"/>
    <s v="USD"/>
    <n v="1325763180"/>
    <n v="1323084816"/>
    <b v="0"/>
    <n v="3"/>
  </r>
  <r>
    <x v="0"/>
    <s v="US"/>
    <s v="USD"/>
    <n v="1401595200"/>
    <n v="1398862875"/>
    <b v="0"/>
    <n v="2"/>
  </r>
  <r>
    <x v="1"/>
    <s v="US"/>
    <s v="USD"/>
    <n v="1472317209"/>
    <n v="1469725209"/>
    <b v="0"/>
    <n v="1"/>
  </r>
  <r>
    <x v="0"/>
    <s v="US"/>
    <s v="USD"/>
    <n v="1409412600"/>
    <n v="1404947422"/>
    <b v="0"/>
    <n v="3"/>
  </r>
  <r>
    <x v="0"/>
    <s v="AU"/>
    <s v="AUD"/>
    <n v="1419645748"/>
    <n v="1417053748"/>
    <b v="0"/>
    <n v="1"/>
  </r>
  <r>
    <x v="0"/>
    <s v="US"/>
    <s v="USD"/>
    <n v="1451786137"/>
    <n v="1449194137"/>
    <b v="0"/>
    <n v="3"/>
  </r>
  <r>
    <x v="1"/>
    <s v="GB"/>
    <s v="GBP"/>
    <n v="1432223125"/>
    <n v="1429631125"/>
    <b v="0"/>
    <n v="4"/>
  </r>
  <r>
    <x v="0"/>
    <s v="US"/>
    <s v="USD"/>
    <n v="1409949002"/>
    <n v="1407357002"/>
    <b v="0"/>
    <n v="4"/>
  </r>
  <r>
    <x v="0"/>
    <s v="GB"/>
    <s v="GBP"/>
    <n v="1377995523"/>
    <n v="1375403523"/>
    <b v="0"/>
    <n v="5"/>
  </r>
  <r>
    <x v="0"/>
    <s v="SE"/>
    <s v="SEK"/>
    <n v="1467473723"/>
    <n v="1465832123"/>
    <b v="0"/>
    <n v="2"/>
  </r>
  <r>
    <x v="0"/>
    <s v="AU"/>
    <s v="AUD"/>
    <n v="1414807962"/>
    <n v="1412215962"/>
    <b v="0"/>
    <n v="2"/>
  </r>
  <r>
    <x v="0"/>
    <s v="US"/>
    <s v="USD"/>
    <n v="1403904808"/>
    <n v="1401312808"/>
    <b v="0"/>
    <n v="2"/>
  </r>
  <r>
    <x v="1"/>
    <s v="US"/>
    <s v="USD"/>
    <n v="1418877141"/>
    <n v="1416285141"/>
    <b v="0"/>
    <n v="4"/>
  </r>
  <r>
    <x v="0"/>
    <s v="US"/>
    <s v="USD"/>
    <n v="1425081694"/>
    <n v="1422489694"/>
    <b v="0"/>
    <n v="3"/>
  </r>
  <r>
    <x v="1"/>
    <s v="US"/>
    <s v="USD"/>
    <n v="1416176778"/>
    <n v="1414358778"/>
    <b v="0"/>
    <n v="1"/>
  </r>
  <r>
    <x v="0"/>
    <s v="US"/>
    <s v="USD"/>
    <n v="1430270199"/>
    <n v="1428974199"/>
    <b v="0"/>
    <n v="1"/>
  </r>
  <r>
    <x v="0"/>
    <s v="US"/>
    <s v="USD"/>
    <n v="1437149004"/>
    <n v="1434557004"/>
    <b v="0"/>
    <n v="1"/>
  </r>
  <r>
    <x v="0"/>
    <s v="US"/>
    <s v="USD"/>
    <n v="1449529062"/>
    <n v="1444341462"/>
    <b v="0"/>
    <n v="1"/>
  </r>
  <r>
    <x v="0"/>
    <s v="AU"/>
    <s v="AUD"/>
    <n v="1451637531"/>
    <n v="1449045531"/>
    <b v="0"/>
    <n v="1"/>
  </r>
  <r>
    <x v="0"/>
    <s v="US"/>
    <s v="USD"/>
    <n v="1457445069"/>
    <n v="1452261069"/>
    <b v="0"/>
    <n v="1"/>
  </r>
  <r>
    <x v="0"/>
    <s v="GB"/>
    <s v="GBP"/>
    <n v="1464824309"/>
    <n v="1462232309"/>
    <b v="0"/>
    <n v="1"/>
  </r>
  <r>
    <x v="0"/>
    <s v="IT"/>
    <s v="EUR"/>
    <n v="1476008906"/>
    <n v="1473416906"/>
    <b v="0"/>
    <n v="1"/>
  </r>
  <r>
    <x v="0"/>
    <s v="US"/>
    <s v="USD"/>
    <n v="1470011780"/>
    <n v="1464827780"/>
    <b v="0"/>
    <n v="1"/>
  </r>
  <r>
    <x v="0"/>
    <s v="GB"/>
    <s v="GBP"/>
    <n v="1384179548"/>
    <n v="1381583948"/>
    <b v="0"/>
    <n v="4"/>
  </r>
  <r>
    <x v="0"/>
    <s v="DK"/>
    <s v="DKK"/>
    <n v="1437250456"/>
    <n v="1434658456"/>
    <b v="0"/>
    <n v="7"/>
  </r>
  <r>
    <x v="0"/>
    <s v="US"/>
    <s v="USD"/>
    <n v="1346585448"/>
    <n v="1343993448"/>
    <b v="0"/>
    <n v="1"/>
  </r>
  <r>
    <x v="0"/>
    <s v="US"/>
    <s v="USD"/>
    <n v="1485035131"/>
    <n v="1483307131"/>
    <b v="0"/>
    <n v="4"/>
  </r>
  <r>
    <x v="2"/>
    <s v="CA"/>
    <s v="CAD"/>
    <n v="1493320519"/>
    <n v="1488140119"/>
    <b v="0"/>
    <n v="1"/>
  </r>
  <r>
    <x v="0"/>
    <s v="DK"/>
    <s v="DKK"/>
    <n v="1424081477"/>
    <n v="1420798277"/>
    <b v="0"/>
    <n v="3"/>
  </r>
  <r>
    <x v="1"/>
    <s v="US"/>
    <s v="USD"/>
    <n v="1443726142"/>
    <n v="1441134142"/>
    <b v="0"/>
    <n v="3"/>
  </r>
  <r>
    <x v="0"/>
    <s v="US"/>
    <s v="USD"/>
    <n v="1445874513"/>
    <n v="1442850513"/>
    <b v="0"/>
    <n v="2"/>
  </r>
  <r>
    <x v="1"/>
    <s v="US"/>
    <s v="USD"/>
    <n v="1418938395"/>
    <n v="1415050395"/>
    <b v="0"/>
    <n v="1"/>
  </r>
  <r>
    <x v="1"/>
    <s v="US"/>
    <s v="USD"/>
    <n v="1456006938"/>
    <n v="1450822938"/>
    <b v="0"/>
    <n v="5"/>
  </r>
  <r>
    <x v="0"/>
    <s v="MX"/>
    <s v="MXN"/>
    <n v="1483773169"/>
    <n v="1481181169"/>
    <b v="0"/>
    <n v="3"/>
  </r>
  <r>
    <x v="0"/>
    <s v="US"/>
    <s v="USD"/>
    <n v="1421543520"/>
    <n v="1416445931"/>
    <b v="0"/>
    <n v="9"/>
  </r>
  <r>
    <x v="0"/>
    <s v="US"/>
    <s v="USD"/>
    <n v="1485964559"/>
    <n v="1483372559"/>
    <b v="0"/>
    <n v="7"/>
  </r>
  <r>
    <x v="0"/>
    <s v="US"/>
    <s v="USD"/>
    <n v="1398876680"/>
    <n v="1396284680"/>
    <b v="0"/>
    <n v="1"/>
  </r>
  <r>
    <x v="0"/>
    <s v="US"/>
    <s v="USD"/>
    <n v="1402600085"/>
    <n v="1400008085"/>
    <b v="0"/>
    <n v="2"/>
  </r>
  <r>
    <x v="0"/>
    <s v="GB"/>
    <s v="GBP"/>
    <n v="1408646111"/>
    <n v="1403462111"/>
    <b v="0"/>
    <n v="2"/>
  </r>
  <r>
    <x v="0"/>
    <s v="US"/>
    <s v="USD"/>
    <n v="1412222340"/>
    <n v="1407781013"/>
    <b v="0"/>
    <n v="3"/>
  </r>
  <r>
    <x v="0"/>
    <s v="US"/>
    <s v="USD"/>
    <n v="1412283542"/>
    <n v="1409691542"/>
    <b v="0"/>
    <n v="1"/>
  </r>
  <r>
    <x v="0"/>
    <s v="US"/>
    <s v="USD"/>
    <n v="1421404247"/>
    <n v="1418812247"/>
    <b v="0"/>
    <n v="4"/>
  </r>
  <r>
    <x v="0"/>
    <s v="GB"/>
    <s v="GBP"/>
    <n v="1433021171"/>
    <n v="1430429171"/>
    <b v="0"/>
    <n v="2"/>
  </r>
  <r>
    <x v="0"/>
    <s v="US"/>
    <s v="USD"/>
    <n v="1433443151"/>
    <n v="1430851151"/>
    <b v="0"/>
    <n v="2"/>
  </r>
  <r>
    <x v="0"/>
    <s v="US"/>
    <s v="USD"/>
    <n v="1417741159"/>
    <n v="1415149159"/>
    <b v="0"/>
    <n v="2"/>
  </r>
  <r>
    <x v="0"/>
    <s v="US"/>
    <s v="USD"/>
    <n v="1417800435"/>
    <n v="1415208435"/>
    <b v="0"/>
    <n v="4"/>
  </r>
  <r>
    <x v="0"/>
    <s v="US"/>
    <s v="USD"/>
    <n v="1450327126"/>
    <n v="1447735126"/>
    <b v="0"/>
    <n v="8"/>
  </r>
  <r>
    <x v="0"/>
    <s v="US"/>
    <s v="USD"/>
    <n v="1440094742"/>
    <n v="1437502742"/>
    <b v="0"/>
    <n v="1"/>
  </r>
  <r>
    <x v="0"/>
    <s v="US"/>
    <s v="USD"/>
    <n v="1466091446"/>
    <n v="1465227446"/>
    <b v="0"/>
    <n v="1"/>
  </r>
  <r>
    <x v="0"/>
    <s v="GB"/>
    <s v="GBP"/>
    <n v="1399584210"/>
    <n v="1397683410"/>
    <b v="0"/>
    <n v="2"/>
  </r>
  <r>
    <x v="0"/>
    <s v="US"/>
    <s v="USD"/>
    <n v="1417195201"/>
    <n v="1414599601"/>
    <b v="1"/>
    <n v="17"/>
  </r>
  <r>
    <x v="0"/>
    <s v="US"/>
    <s v="USD"/>
    <n v="1459365802"/>
    <n v="1456777402"/>
    <b v="0"/>
    <n v="2"/>
  </r>
  <r>
    <x v="0"/>
    <s v="GB"/>
    <s v="GBP"/>
    <n v="1473160954"/>
    <n v="1467976954"/>
    <b v="0"/>
    <n v="2"/>
  </r>
  <r>
    <x v="0"/>
    <s v="US"/>
    <s v="USD"/>
    <n v="1437969540"/>
    <n v="1436297723"/>
    <b v="0"/>
    <n v="2"/>
  </r>
  <r>
    <x v="0"/>
    <s v="US"/>
    <s v="USD"/>
    <n v="1430703638"/>
    <n v="1426815638"/>
    <b v="0"/>
    <n v="8"/>
  </r>
  <r>
    <x v="0"/>
    <s v="DE"/>
    <s v="EUR"/>
    <n v="1434213443"/>
    <n v="1431621443"/>
    <b v="0"/>
    <n v="4"/>
  </r>
  <r>
    <x v="0"/>
    <s v="US"/>
    <s v="USD"/>
    <n v="1403636229"/>
    <n v="1401044229"/>
    <b v="0"/>
    <n v="3"/>
  </r>
  <r>
    <x v="0"/>
    <s v="US"/>
    <s v="USD"/>
    <n v="1431533931"/>
    <n v="1428941931"/>
    <b v="0"/>
    <n v="1"/>
  </r>
  <r>
    <x v="0"/>
    <s v="US"/>
    <s v="USD"/>
    <n v="1451010086"/>
    <n v="1447122086"/>
    <b v="0"/>
    <n v="14"/>
  </r>
  <r>
    <x v="0"/>
    <s v="US"/>
    <s v="USD"/>
    <n v="1413770820"/>
    <n v="1412005602"/>
    <b v="0"/>
    <n v="4"/>
  </r>
  <r>
    <x v="0"/>
    <s v="US"/>
    <s v="USD"/>
    <n v="1394772031"/>
    <n v="1392183631"/>
    <b v="0"/>
    <n v="3"/>
  </r>
  <r>
    <x v="0"/>
    <s v="US"/>
    <s v="USD"/>
    <n v="1416662034"/>
    <n v="1414066434"/>
    <b v="0"/>
    <n v="1"/>
  </r>
  <r>
    <x v="0"/>
    <s v="CA"/>
    <s v="CAD"/>
    <n v="1436373900"/>
    <n v="1433861210"/>
    <b v="0"/>
    <n v="2"/>
  </r>
  <r>
    <x v="0"/>
    <s v="US"/>
    <s v="USD"/>
    <n v="1479495790"/>
    <n v="1476900190"/>
    <b v="0"/>
    <n v="3"/>
  </r>
  <r>
    <x v="0"/>
    <s v="US"/>
    <s v="USD"/>
    <n v="1418091128"/>
    <n v="1415499128"/>
    <b v="0"/>
    <n v="3"/>
  </r>
  <r>
    <x v="0"/>
    <s v="US"/>
    <s v="USD"/>
    <n v="1462655519"/>
    <n v="1457475119"/>
    <b v="0"/>
    <n v="4"/>
  </r>
  <r>
    <x v="0"/>
    <s v="US"/>
    <s v="USD"/>
    <n v="1430409651"/>
    <n v="1427817651"/>
    <b v="0"/>
    <n v="7"/>
  </r>
  <r>
    <x v="0"/>
    <s v="US"/>
    <s v="USD"/>
    <n v="1428981718"/>
    <n v="1423801318"/>
    <b v="0"/>
    <n v="3"/>
  </r>
  <r>
    <x v="0"/>
    <s v="CA"/>
    <s v="CAD"/>
    <n v="1488495478"/>
    <n v="1485903478"/>
    <b v="0"/>
    <n v="2"/>
  </r>
  <r>
    <x v="0"/>
    <s v="US"/>
    <s v="USD"/>
    <n v="1480568781"/>
    <n v="1477973181"/>
    <b v="0"/>
    <n v="3"/>
  </r>
  <r>
    <x v="0"/>
    <s v="SE"/>
    <s v="SEK"/>
    <n v="1444027186"/>
    <n v="1441435186"/>
    <b v="0"/>
    <n v="4"/>
  </r>
  <r>
    <x v="0"/>
    <s v="US"/>
    <s v="USD"/>
    <n v="1415988991"/>
    <n v="1413393391"/>
    <b v="0"/>
    <n v="6"/>
  </r>
  <r>
    <x v="0"/>
    <s v="US"/>
    <s v="USD"/>
    <n v="1355930645"/>
    <n v="1352906645"/>
    <b v="0"/>
    <n v="1"/>
  </r>
  <r>
    <x v="0"/>
    <s v="US"/>
    <s v="USD"/>
    <n v="1407847978"/>
    <n v="1405687978"/>
    <b v="0"/>
    <n v="2"/>
  </r>
  <r>
    <x v="0"/>
    <s v="GB"/>
    <s v="GBP"/>
    <n v="1408058820"/>
    <n v="1405466820"/>
    <b v="0"/>
    <n v="1"/>
  </r>
  <r>
    <x v="0"/>
    <s v="US"/>
    <s v="USD"/>
    <n v="1420768800"/>
    <n v="1415644395"/>
    <b v="0"/>
    <n v="2"/>
  </r>
  <r>
    <x v="0"/>
    <s v="US"/>
    <s v="USD"/>
    <n v="1421042403"/>
    <n v="1415858403"/>
    <b v="1"/>
    <n v="4"/>
  </r>
  <r>
    <x v="0"/>
    <s v="US"/>
    <s v="USD"/>
    <n v="1426526880"/>
    <n v="1421346480"/>
    <b v="0"/>
    <n v="5"/>
  </r>
  <r>
    <x v="0"/>
    <s v="GB"/>
    <s v="GBP"/>
    <n v="1431547468"/>
    <n v="1428955468"/>
    <b v="0"/>
    <n v="1"/>
  </r>
  <r>
    <x v="0"/>
    <s v="GB"/>
    <s v="GBP"/>
    <n v="1450521990"/>
    <n v="1447757190"/>
    <b v="0"/>
    <n v="1"/>
  </r>
  <r>
    <x v="0"/>
    <s v="US"/>
    <s v="USD"/>
    <n v="1468482694"/>
    <n v="1465890694"/>
    <b v="0"/>
    <n v="2"/>
  </r>
  <r>
    <x v="1"/>
    <s v="GB"/>
    <s v="GBP"/>
    <n v="1472745594"/>
    <n v="1470153594"/>
    <b v="0"/>
    <n v="1"/>
  </r>
  <r>
    <x v="0"/>
    <s v="US"/>
    <s v="USD"/>
    <n v="1488340800"/>
    <n v="1483768497"/>
    <b v="0"/>
    <n v="2"/>
  </r>
  <r>
    <x v="1"/>
    <s v="NL"/>
    <s v="EUR"/>
    <n v="1483138800"/>
    <n v="1480610046"/>
    <b v="0"/>
    <n v="3"/>
  </r>
  <r>
    <x v="0"/>
    <s v="US"/>
    <s v="USD"/>
    <n v="1354919022"/>
    <n v="1352327022"/>
    <b v="0"/>
    <n v="11"/>
  </r>
  <r>
    <x v="0"/>
    <s v="US"/>
    <s v="USD"/>
    <n v="1470519308"/>
    <n v="1465335308"/>
    <b v="0"/>
    <n v="3"/>
  </r>
  <r>
    <x v="0"/>
    <s v="US"/>
    <s v="USD"/>
    <n v="1478542375"/>
    <n v="1476378775"/>
    <b v="0"/>
    <n v="6"/>
  </r>
  <r>
    <x v="0"/>
    <s v="US"/>
    <s v="USD"/>
    <n v="1435711246"/>
    <n v="1433292046"/>
    <b v="0"/>
    <n v="10"/>
  </r>
  <r>
    <x v="0"/>
    <s v="US"/>
    <s v="USD"/>
    <n v="1411150701"/>
    <n v="1405966701"/>
    <b v="0"/>
    <n v="7"/>
  </r>
  <r>
    <x v="1"/>
    <s v="US"/>
    <s v="USD"/>
    <n v="1315747080"/>
    <n v="1314417502"/>
    <b v="0"/>
    <n v="1"/>
  </r>
  <r>
    <x v="1"/>
    <s v="US"/>
    <s v="USD"/>
    <n v="1343161248"/>
    <n v="1337977248"/>
    <b v="0"/>
    <n v="2"/>
  </r>
  <r>
    <x v="0"/>
    <s v="US"/>
    <s v="USD"/>
    <n v="1458703740"/>
    <n v="1454453021"/>
    <b v="0"/>
    <n v="2"/>
  </r>
  <r>
    <x v="0"/>
    <s v="US"/>
    <s v="USD"/>
    <n v="1446080834"/>
    <n v="1443488834"/>
    <b v="0"/>
    <n v="1"/>
  </r>
  <r>
    <x v="0"/>
    <s v="US"/>
    <s v="USD"/>
    <n v="1468615346"/>
    <n v="1466023346"/>
    <b v="0"/>
    <n v="6"/>
  </r>
  <r>
    <x v="0"/>
    <s v="US"/>
    <s v="USD"/>
    <n v="1344635088"/>
    <n v="1342043088"/>
    <b v="0"/>
    <n v="3"/>
  </r>
  <r>
    <x v="0"/>
    <s v="US"/>
    <s v="USD"/>
    <n v="1424032207"/>
    <n v="1421440207"/>
    <b v="0"/>
    <n v="4"/>
  </r>
  <r>
    <x v="0"/>
    <s v="US"/>
    <s v="USD"/>
    <n v="1458925156"/>
    <n v="1456336756"/>
    <b v="0"/>
    <n v="3"/>
  </r>
  <r>
    <x v="0"/>
    <s v="CH"/>
    <s v="CHF"/>
    <n v="1484156948"/>
    <n v="1481564948"/>
    <b v="0"/>
    <n v="10"/>
  </r>
  <r>
    <x v="1"/>
    <s v="NZ"/>
    <s v="NZD"/>
    <n v="1430360739"/>
    <n v="1427768739"/>
    <b v="0"/>
    <n v="7"/>
  </r>
  <r>
    <x v="1"/>
    <s v="US"/>
    <s v="USD"/>
    <n v="1484698998"/>
    <n v="1479514998"/>
    <b v="0"/>
    <n v="3"/>
  </r>
  <r>
    <x v="0"/>
    <s v="US"/>
    <s v="USD"/>
    <n v="1414707762"/>
    <n v="1412115762"/>
    <b v="0"/>
    <n v="4"/>
  </r>
  <r>
    <x v="1"/>
    <s v="US"/>
    <s v="USD"/>
    <n v="1482332343"/>
    <n v="1479740343"/>
    <b v="0"/>
    <n v="5"/>
  </r>
  <r>
    <x v="0"/>
    <s v="US"/>
    <s v="USD"/>
    <n v="1405305000"/>
    <n v="1402612730"/>
    <b v="0"/>
    <n v="1"/>
  </r>
  <r>
    <x v="0"/>
    <s v="US"/>
    <s v="USD"/>
    <n v="1406170740"/>
    <n v="1402506278"/>
    <b v="0"/>
    <n v="2"/>
  </r>
  <r>
    <x v="1"/>
    <s v="US"/>
    <s v="USD"/>
    <n v="1431745200"/>
    <n v="1429170603"/>
    <b v="0"/>
    <n v="2"/>
  </r>
  <r>
    <x v="0"/>
    <s v="GB"/>
    <s v="GBP"/>
    <n v="1443906000"/>
    <n v="1441955269"/>
    <b v="0"/>
    <n v="2"/>
  </r>
  <r>
    <x v="0"/>
    <s v="US"/>
    <s v="USD"/>
    <n v="1440524082"/>
    <n v="1437932082"/>
    <b v="0"/>
    <n v="3"/>
  </r>
  <r>
    <x v="1"/>
    <s v="US"/>
    <s v="USD"/>
    <n v="1429375922"/>
    <n v="1426783922"/>
    <b v="0"/>
    <n v="1"/>
  </r>
  <r>
    <x v="0"/>
    <s v="US"/>
    <s v="USD"/>
    <n v="1434647305"/>
    <n v="1432055305"/>
    <b v="0"/>
    <n v="1"/>
  </r>
  <r>
    <x v="0"/>
    <s v="US"/>
    <s v="USD"/>
    <n v="1460140500"/>
    <n v="1457628680"/>
    <b v="0"/>
    <n v="1"/>
  </r>
  <r>
    <x v="0"/>
    <s v="US"/>
    <s v="USD"/>
    <n v="1482294990"/>
    <n v="1477107390"/>
    <b v="0"/>
    <n v="2"/>
  </r>
  <r>
    <x v="1"/>
    <s v="GB"/>
    <s v="GBP"/>
    <n v="1448761744"/>
    <n v="1446166144"/>
    <b v="0"/>
    <n v="1"/>
  </r>
  <r>
    <x v="1"/>
    <s v="GB"/>
    <s v="GBP"/>
    <n v="1434738483"/>
    <n v="1432146483"/>
    <b v="0"/>
    <n v="4"/>
  </r>
  <r>
    <x v="0"/>
    <s v="GB"/>
    <s v="GBP"/>
    <n v="1406799981"/>
    <n v="1404207981"/>
    <b v="0"/>
    <n v="1"/>
  </r>
  <r>
    <x v="1"/>
    <s v="CA"/>
    <s v="CAD"/>
    <n v="1411748335"/>
    <n v="1406564335"/>
    <b v="0"/>
    <n v="1"/>
  </r>
  <r>
    <x v="0"/>
    <s v="GB"/>
    <s v="GBP"/>
    <n v="1427133600"/>
    <n v="1423847093"/>
    <b v="0"/>
    <n v="1"/>
  </r>
  <r>
    <x v="0"/>
    <s v="US"/>
    <s v="USD"/>
    <n v="1450887480"/>
    <n v="1448469719"/>
    <b v="0"/>
    <n v="1"/>
  </r>
  <r>
    <x v="0"/>
    <s v="US"/>
    <s v="USD"/>
    <n v="1470498332"/>
    <n v="1469202332"/>
    <b v="0"/>
    <n v="2"/>
  </r>
  <r>
    <x v="0"/>
    <s v="US"/>
    <s v="USD"/>
    <n v="1419483600"/>
    <n v="1414889665"/>
    <b v="0"/>
    <n v="3"/>
  </r>
  <r>
    <x v="1"/>
    <s v="US"/>
    <s v="USD"/>
    <n v="1383789603"/>
    <n v="1381194003"/>
    <b v="0"/>
    <n v="1"/>
  </r>
  <r>
    <x v="0"/>
    <s v="US"/>
    <s v="USD"/>
    <n v="1407883811"/>
    <n v="1405291811"/>
    <b v="0"/>
    <n v="4"/>
  </r>
  <r>
    <x v="0"/>
    <s v="DE"/>
    <s v="EUR"/>
    <n v="1453122000"/>
    <n v="1449151888"/>
    <b v="0"/>
    <n v="1"/>
  </r>
  <r>
    <x v="1"/>
    <s v="US"/>
    <s v="USD"/>
    <n v="1469199740"/>
    <n v="1465311740"/>
    <b v="0"/>
    <n v="3"/>
  </r>
  <r>
    <x v="0"/>
    <s v="US"/>
    <s v="USD"/>
    <n v="1382414340"/>
    <n v="1380559201"/>
    <b v="0"/>
    <n v="3"/>
  </r>
  <r>
    <x v="0"/>
    <s v="US"/>
    <s v="USD"/>
    <n v="1405027750"/>
    <n v="1402867750"/>
    <b v="0"/>
    <n v="2"/>
  </r>
  <r>
    <x v="1"/>
    <s v="AU"/>
    <s v="AUD"/>
    <n v="1430604136"/>
    <n v="1428012136"/>
    <b v="0"/>
    <n v="2"/>
  </r>
  <r>
    <x v="0"/>
    <s v="US"/>
    <s v="USD"/>
    <n v="1416125148"/>
    <n v="1413356748"/>
    <b v="0"/>
    <n v="55"/>
  </r>
  <r>
    <x v="0"/>
    <s v="US"/>
    <s v="USD"/>
    <n v="1349050622"/>
    <n v="1347322622"/>
    <b v="0"/>
    <n v="2"/>
  </r>
  <r>
    <x v="0"/>
    <s v="US"/>
    <s v="USD"/>
    <n v="1375313577"/>
    <n v="1372721577"/>
    <b v="0"/>
    <n v="3"/>
  </r>
  <r>
    <x v="0"/>
    <s v="US"/>
    <s v="USD"/>
    <n v="1455246504"/>
    <n v="1452654504"/>
    <b v="0"/>
    <n v="2"/>
  </r>
  <r>
    <x v="0"/>
    <s v="CA"/>
    <s v="CAD"/>
    <n v="1485838800"/>
    <n v="1484756245"/>
    <b v="0"/>
    <n v="4"/>
  </r>
  <r>
    <x v="0"/>
    <s v="US"/>
    <s v="USD"/>
    <n v="1411073972"/>
    <n v="1408481972"/>
    <b v="0"/>
    <n v="4"/>
  </r>
  <r>
    <x v="0"/>
    <s v="US"/>
    <s v="USD"/>
    <n v="1427266860"/>
    <n v="1424678460"/>
    <b v="0"/>
    <n v="1"/>
  </r>
  <r>
    <x v="0"/>
    <s v="US"/>
    <s v="USD"/>
    <n v="1469162275"/>
    <n v="1467002275"/>
    <b v="0"/>
    <n v="2"/>
  </r>
  <r>
    <x v="0"/>
    <s v="GB"/>
    <s v="GBP"/>
    <n v="1476873507"/>
    <n v="1474281507"/>
    <b v="0"/>
    <n v="4"/>
  </r>
  <r>
    <x v="0"/>
    <s v="US"/>
    <s v="USD"/>
    <n v="1457207096"/>
    <n v="1452023096"/>
    <b v="0"/>
    <n v="9"/>
  </r>
  <r>
    <x v="1"/>
    <s v="US"/>
    <s v="USD"/>
    <n v="1417532644"/>
    <n v="1413900244"/>
    <b v="0"/>
    <n v="10"/>
  </r>
  <r>
    <x v="0"/>
    <s v="US"/>
    <s v="USD"/>
    <n v="1357176693"/>
    <n v="1354584693"/>
    <b v="0"/>
    <n v="4"/>
  </r>
  <r>
    <x v="0"/>
    <s v="US"/>
    <s v="USD"/>
    <n v="1440101160"/>
    <n v="1436542030"/>
    <b v="0"/>
    <n v="3"/>
  </r>
  <r>
    <x v="2"/>
    <s v="US"/>
    <s v="USD"/>
    <n v="1493571600"/>
    <n v="1489106948"/>
    <b v="0"/>
    <n v="1"/>
  </r>
  <r>
    <x v="0"/>
    <s v="US"/>
    <s v="USD"/>
    <n v="1310837574"/>
    <n v="1308245574"/>
    <b v="0"/>
    <n v="2"/>
  </r>
  <r>
    <x v="0"/>
    <s v="US"/>
    <s v="USD"/>
    <n v="1447018833"/>
    <n v="1444423233"/>
    <b v="0"/>
    <n v="1"/>
  </r>
  <r>
    <x v="0"/>
    <s v="US"/>
    <s v="USD"/>
    <n v="1308431646"/>
    <n v="1305839646"/>
    <b v="0"/>
    <n v="2"/>
  </r>
  <r>
    <x v="1"/>
    <s v="DE"/>
    <s v="EUR"/>
    <n v="1476189339"/>
    <n v="1471005339"/>
    <b v="0"/>
    <n v="3"/>
  </r>
  <r>
    <x v="0"/>
    <s v="US"/>
    <s v="USD"/>
    <n v="1487397540"/>
    <n v="1484684247"/>
    <b v="0"/>
    <n v="4"/>
  </r>
  <r>
    <x v="0"/>
    <s v="US"/>
    <s v="USD"/>
    <n v="1408040408"/>
    <n v="1405448408"/>
    <b v="0"/>
    <n v="8"/>
  </r>
  <r>
    <x v="0"/>
    <s v="US"/>
    <s v="USD"/>
    <n v="1347057464"/>
    <n v="1344465464"/>
    <b v="0"/>
    <n v="5"/>
  </r>
  <r>
    <x v="0"/>
    <s v="GB"/>
    <s v="GBP"/>
    <n v="1415882108"/>
    <n v="1413286508"/>
    <b v="0"/>
    <n v="7"/>
  </r>
  <r>
    <x v="0"/>
    <s v="US"/>
    <s v="USD"/>
    <n v="1370470430"/>
    <n v="1367878430"/>
    <b v="0"/>
    <n v="13"/>
  </r>
  <r>
    <x v="0"/>
    <s v="US"/>
    <s v="USD"/>
    <n v="1332114795"/>
    <n v="1326934395"/>
    <b v="0"/>
    <n v="1"/>
  </r>
  <r>
    <x v="0"/>
    <s v="DE"/>
    <s v="EUR"/>
    <n v="1456043057"/>
    <n v="1453451057"/>
    <b v="0"/>
    <n v="2"/>
  </r>
  <r>
    <x v="0"/>
    <s v="US"/>
    <s v="USD"/>
    <n v="1441771218"/>
    <n v="1436587218"/>
    <b v="0"/>
    <n v="4"/>
  </r>
  <r>
    <x v="0"/>
    <s v="US"/>
    <s v="USD"/>
    <n v="1392417800"/>
    <n v="1389825800"/>
    <b v="0"/>
    <n v="7"/>
  </r>
  <r>
    <x v="0"/>
    <s v="IT"/>
    <s v="EUR"/>
    <n v="1465130532"/>
    <n v="1462538532"/>
    <b v="0"/>
    <n v="1"/>
  </r>
  <r>
    <x v="0"/>
    <s v="CA"/>
    <s v="CAD"/>
    <n v="1441119919"/>
    <n v="1437663919"/>
    <b v="0"/>
    <n v="29"/>
  </r>
  <r>
    <x v="0"/>
    <s v="US"/>
    <s v="USD"/>
    <n v="1326520886"/>
    <n v="1322632886"/>
    <b v="0"/>
    <n v="1"/>
  </r>
  <r>
    <x v="0"/>
    <s v="US"/>
    <s v="USD"/>
    <n v="1337955240"/>
    <n v="1332808501"/>
    <b v="0"/>
    <n v="3"/>
  </r>
  <r>
    <x v="1"/>
    <s v="US"/>
    <s v="USD"/>
    <n v="1381090870"/>
    <n v="1377030070"/>
    <b v="0"/>
    <n v="1"/>
  </r>
  <r>
    <x v="0"/>
    <s v="US"/>
    <s v="USD"/>
    <n v="1390921827"/>
    <n v="1389193827"/>
    <b v="0"/>
    <n v="2"/>
  </r>
  <r>
    <x v="0"/>
    <s v="US"/>
    <s v="USD"/>
    <n v="1407899966"/>
    <n v="1405307966"/>
    <b v="0"/>
    <n v="3"/>
  </r>
  <r>
    <x v="1"/>
    <s v="US"/>
    <s v="USD"/>
    <n v="1415932643"/>
    <n v="1413337043"/>
    <b v="0"/>
    <n v="8"/>
  </r>
  <r>
    <x v="0"/>
    <s v="US"/>
    <s v="USD"/>
    <n v="1423345339"/>
    <n v="1418161339"/>
    <b v="0"/>
    <n v="2"/>
  </r>
  <r>
    <x v="0"/>
    <s v="CA"/>
    <s v="CAD"/>
    <n v="1451679612"/>
    <n v="1449087612"/>
    <b v="0"/>
    <n v="1"/>
  </r>
  <r>
    <x v="2"/>
    <s v="US"/>
    <s v="USD"/>
    <n v="1492542819"/>
    <n v="1489090419"/>
    <b v="0"/>
    <n v="1"/>
  </r>
  <r>
    <x v="0"/>
    <s v="NO"/>
    <s v="NOK"/>
    <n v="1468392599"/>
    <n v="1465800599"/>
    <b v="0"/>
    <n v="4"/>
  </r>
  <r>
    <x v="0"/>
    <s v="US"/>
    <s v="USD"/>
    <n v="1299786527"/>
    <n v="1295898527"/>
    <b v="0"/>
    <n v="2"/>
  </r>
  <r>
    <x v="1"/>
    <s v="US"/>
    <s v="USD"/>
    <n v="1417501145"/>
    <n v="1414041545"/>
    <b v="0"/>
    <n v="9"/>
  </r>
  <r>
    <x v="0"/>
    <s v="CA"/>
    <s v="CAD"/>
    <n v="1406994583"/>
    <n v="1401810583"/>
    <b v="0"/>
    <n v="1"/>
  </r>
  <r>
    <x v="0"/>
    <s v="US"/>
    <s v="USD"/>
    <n v="1417007640"/>
    <n v="1414343571"/>
    <b v="0"/>
    <n v="5"/>
  </r>
  <r>
    <x v="0"/>
    <s v="US"/>
    <s v="USD"/>
    <n v="1460737680"/>
    <n v="1455725596"/>
    <b v="0"/>
    <n v="4"/>
  </r>
  <r>
    <x v="0"/>
    <s v="US"/>
    <s v="USD"/>
    <n v="1401579000"/>
    <n v="1398911882"/>
    <b v="0"/>
    <n v="3"/>
  </r>
  <r>
    <x v="0"/>
    <s v="US"/>
    <s v="USD"/>
    <n v="1414360358"/>
    <n v="1409176358"/>
    <b v="0"/>
    <n v="2"/>
  </r>
  <r>
    <x v="0"/>
    <s v="US"/>
    <s v="USD"/>
    <n v="1450554599"/>
    <n v="1447098599"/>
    <b v="0"/>
    <n v="1"/>
  </r>
  <r>
    <x v="0"/>
    <s v="US"/>
    <s v="USD"/>
    <n v="1422158199"/>
    <n v="1419566199"/>
    <b v="0"/>
    <n v="5"/>
  </r>
  <r>
    <x v="1"/>
    <s v="US"/>
    <s v="USD"/>
    <n v="1377734091"/>
    <n v="1374882891"/>
    <b v="0"/>
    <n v="2"/>
  </r>
  <r>
    <x v="0"/>
    <s v="US"/>
    <s v="USD"/>
    <n v="1427040435"/>
    <n v="1424452035"/>
    <b v="0"/>
    <n v="27"/>
  </r>
  <r>
    <x v="1"/>
    <s v="US"/>
    <s v="USD"/>
    <n v="1486590035"/>
    <n v="1483998035"/>
    <b v="0"/>
    <n v="2"/>
  </r>
  <r>
    <x v="0"/>
    <s v="US"/>
    <s v="USD"/>
    <n v="1337447105"/>
    <n v="1334855105"/>
    <b v="0"/>
    <n v="16"/>
  </r>
  <r>
    <x v="0"/>
    <s v="CA"/>
    <s v="CAD"/>
    <n v="1439766050"/>
    <n v="1434582050"/>
    <b v="0"/>
    <n v="3"/>
  </r>
  <r>
    <x v="0"/>
    <s v="GB"/>
    <s v="GBP"/>
    <n v="1431298860"/>
    <n v="1428341985"/>
    <b v="0"/>
    <n v="2"/>
  </r>
  <r>
    <x v="0"/>
    <s v="US"/>
    <s v="USD"/>
    <n v="1477949764"/>
    <n v="1474493764"/>
    <b v="0"/>
    <n v="3"/>
  </r>
  <r>
    <x v="0"/>
    <s v="US"/>
    <s v="USD"/>
    <n v="1355197047"/>
    <n v="1350009447"/>
    <b v="0"/>
    <n v="2"/>
  </r>
  <r>
    <x v="1"/>
    <s v="ES"/>
    <s v="EUR"/>
    <n v="1461535140"/>
    <n v="1459716480"/>
    <b v="0"/>
    <n v="1"/>
  </r>
  <r>
    <x v="0"/>
    <s v="GB"/>
    <s v="GBP"/>
    <n v="1433064540"/>
    <n v="1428854344"/>
    <b v="0"/>
    <n v="2"/>
  </r>
  <r>
    <x v="0"/>
    <s v="ES"/>
    <s v="EUR"/>
    <n v="1459915491"/>
    <n v="1457327091"/>
    <b v="0"/>
    <n v="4"/>
  </r>
  <r>
    <x v="0"/>
    <s v="CA"/>
    <s v="CAD"/>
    <n v="1487565468"/>
    <n v="1482381468"/>
    <b v="0"/>
    <n v="4"/>
  </r>
  <r>
    <x v="0"/>
    <s v="US"/>
    <s v="USD"/>
    <n v="1410958191"/>
    <n v="1408366191"/>
    <b v="0"/>
    <n v="3"/>
  </r>
  <r>
    <x v="1"/>
    <s v="US"/>
    <s v="USD"/>
    <n v="1457543360"/>
    <n v="1454951360"/>
    <b v="0"/>
    <n v="6"/>
  </r>
  <r>
    <x v="1"/>
    <s v="AU"/>
    <s v="AUD"/>
    <n v="1418183325"/>
    <n v="1415591325"/>
    <b v="0"/>
    <n v="11"/>
  </r>
  <r>
    <x v="0"/>
    <s v="US"/>
    <s v="USD"/>
    <n v="1468937681"/>
    <n v="1466345681"/>
    <b v="0"/>
    <n v="5"/>
  </r>
  <r>
    <x v="0"/>
    <s v="US"/>
    <s v="USD"/>
    <n v="1476482400"/>
    <n v="1473893721"/>
    <b v="0"/>
    <n v="2"/>
  </r>
  <r>
    <x v="1"/>
    <s v="US"/>
    <s v="USD"/>
    <n v="1334592000"/>
    <n v="1331982127"/>
    <b v="0"/>
    <n v="1"/>
  </r>
  <r>
    <x v="0"/>
    <s v="US"/>
    <s v="USD"/>
    <n v="1416877200"/>
    <n v="1414505137"/>
    <b v="0"/>
    <n v="2"/>
  </r>
  <r>
    <x v="0"/>
    <s v="DE"/>
    <s v="EUR"/>
    <n v="1480721803"/>
    <n v="1478126203"/>
    <b v="0"/>
    <n v="20"/>
  </r>
  <r>
    <x v="1"/>
    <s v="US"/>
    <s v="USD"/>
    <n v="1419494400"/>
    <n v="1416888470"/>
    <b v="0"/>
    <n v="6"/>
  </r>
  <r>
    <x v="0"/>
    <s v="US"/>
    <s v="USD"/>
    <n v="1477236559"/>
    <n v="1474644559"/>
    <b v="0"/>
    <n v="9"/>
  </r>
  <r>
    <x v="2"/>
    <s v="FR"/>
    <s v="EUR"/>
    <n v="1491581703"/>
    <n v="1488993303"/>
    <b v="0"/>
    <n v="4"/>
  </r>
  <r>
    <x v="0"/>
    <s v="US"/>
    <s v="USD"/>
    <n v="1405947126"/>
    <n v="1403355126"/>
    <b v="0"/>
    <n v="6"/>
  </r>
  <r>
    <x v="1"/>
    <s v="US"/>
    <s v="USD"/>
    <n v="1434405980"/>
    <n v="1431813980"/>
    <b v="0"/>
    <n v="5"/>
  </r>
  <r>
    <x v="0"/>
    <s v="NL"/>
    <s v="EUR"/>
    <n v="1484999278"/>
    <n v="1482407278"/>
    <b v="0"/>
    <n v="5"/>
  </r>
  <r>
    <x v="0"/>
    <s v="US"/>
    <s v="USD"/>
    <n v="1407089147"/>
    <n v="1403201147"/>
    <b v="0"/>
    <n v="5"/>
  </r>
  <r>
    <x v="0"/>
    <s v="US"/>
    <s v="USD"/>
    <n v="1336789860"/>
    <n v="1331666146"/>
    <b v="0"/>
    <n v="2"/>
  </r>
  <r>
    <x v="0"/>
    <s v="GB"/>
    <s v="GBP"/>
    <n v="1407565504"/>
    <n v="1404973504"/>
    <b v="0"/>
    <n v="2"/>
  </r>
  <r>
    <x v="1"/>
    <s v="CA"/>
    <s v="CAD"/>
    <n v="1408986738"/>
    <n v="1405098738"/>
    <b v="0"/>
    <n v="1"/>
  </r>
  <r>
    <x v="0"/>
    <s v="US"/>
    <s v="USD"/>
    <n v="1410811740"/>
    <n v="1409341863"/>
    <b v="0"/>
    <n v="1"/>
  </r>
  <r>
    <x v="0"/>
    <s v="US"/>
    <s v="USD"/>
    <n v="1426522316"/>
    <n v="1423933916"/>
    <b v="0"/>
    <n v="2"/>
  </r>
  <r>
    <x v="1"/>
    <s v="US"/>
    <s v="USD"/>
    <n v="1429134893"/>
    <n v="1426542893"/>
    <b v="0"/>
    <n v="1"/>
  </r>
  <r>
    <x v="0"/>
    <s v="GB"/>
    <s v="GBP"/>
    <n v="1433685354"/>
    <n v="1431093354"/>
    <b v="0"/>
    <n v="1"/>
  </r>
  <r>
    <x v="0"/>
    <s v="US"/>
    <s v="USD"/>
    <n v="1433714198"/>
    <n v="1431122198"/>
    <b v="0"/>
    <n v="1"/>
  </r>
  <r>
    <x v="0"/>
    <s v="GB"/>
    <s v="GBP"/>
    <n v="1436137140"/>
    <n v="1433833896"/>
    <b v="0"/>
    <n v="1"/>
  </r>
  <r>
    <x v="0"/>
    <s v="GB"/>
    <s v="GBP"/>
    <n v="1450032297"/>
    <n v="1444844697"/>
    <b v="0"/>
    <n v="1"/>
  </r>
  <r>
    <x v="0"/>
    <s v="NZ"/>
    <s v="NZD"/>
    <n v="1452942000"/>
    <n v="1449785223"/>
    <b v="0"/>
    <n v="5"/>
  </r>
  <r>
    <x v="0"/>
    <s v="GB"/>
    <s v="GBP"/>
    <n v="1461406600"/>
    <n v="1458814600"/>
    <b v="0"/>
    <n v="1"/>
  </r>
  <r>
    <x v="1"/>
    <s v="US"/>
    <s v="USD"/>
    <n v="1462827000"/>
    <n v="1457710589"/>
    <b v="0"/>
    <n v="1"/>
  </r>
  <r>
    <x v="0"/>
    <s v="US"/>
    <s v="USD"/>
    <n v="1481473208"/>
    <n v="1478881208"/>
    <b v="0"/>
    <n v="1"/>
  </r>
  <r>
    <x v="0"/>
    <s v="US"/>
    <s v="USD"/>
    <n v="1484348700"/>
    <n v="1481756855"/>
    <b v="0"/>
    <n v="1"/>
  </r>
  <r>
    <x v="1"/>
    <s v="US"/>
    <s v="USD"/>
    <n v="1488773332"/>
    <n v="1486613332"/>
    <b v="0"/>
    <n v="1"/>
  </r>
  <r>
    <x v="0"/>
    <s v="US"/>
    <s v="USD"/>
    <n v="1389844800"/>
    <n v="1385524889"/>
    <b v="0"/>
    <n v="2"/>
  </r>
  <r>
    <x v="0"/>
    <s v="GB"/>
    <s v="GBP"/>
    <n v="1425160800"/>
    <n v="1421274859"/>
    <b v="0"/>
    <n v="8"/>
  </r>
  <r>
    <x v="0"/>
    <s v="US"/>
    <s v="USD"/>
    <n v="1441003537"/>
    <n v="1435819537"/>
    <b v="0"/>
    <n v="2"/>
  </r>
  <r>
    <x v="0"/>
    <s v="US"/>
    <s v="USD"/>
    <n v="1407869851"/>
    <n v="1404845851"/>
    <b v="0"/>
    <n v="9"/>
  </r>
  <r>
    <x v="1"/>
    <s v="US"/>
    <s v="USD"/>
    <n v="1467934937"/>
    <n v="1465342937"/>
    <b v="0"/>
    <n v="3"/>
  </r>
  <r>
    <x v="0"/>
    <s v="US"/>
    <s v="USD"/>
    <n v="1357432638"/>
    <n v="1354840638"/>
    <b v="0"/>
    <n v="7"/>
  </r>
  <r>
    <x v="0"/>
    <s v="US"/>
    <s v="USD"/>
    <n v="1407553200"/>
    <n v="1405100992"/>
    <b v="0"/>
    <n v="3"/>
  </r>
  <r>
    <x v="0"/>
    <s v="US"/>
    <s v="USD"/>
    <n v="1409846874"/>
    <n v="1407254874"/>
    <b v="0"/>
    <n v="2"/>
  </r>
  <r>
    <x v="0"/>
    <s v="GB"/>
    <s v="GBP"/>
    <n v="1429554349"/>
    <n v="1424719549"/>
    <b v="0"/>
    <n v="28"/>
  </r>
  <r>
    <x v="0"/>
    <s v="US"/>
    <s v="USD"/>
    <n v="1431144000"/>
    <n v="1426407426"/>
    <b v="0"/>
    <n v="2"/>
  </r>
  <r>
    <x v="0"/>
    <s v="US"/>
    <s v="USD"/>
    <n v="1414758620"/>
    <n v="1412166620"/>
    <b v="0"/>
    <n v="7"/>
  </r>
  <r>
    <x v="0"/>
    <s v="US"/>
    <s v="USD"/>
    <n v="1427507208"/>
    <n v="1424918808"/>
    <b v="0"/>
    <n v="3"/>
  </r>
  <r>
    <x v="0"/>
    <s v="US"/>
    <s v="USD"/>
    <n v="1435633602"/>
    <n v="1433041602"/>
    <b v="0"/>
    <n v="13"/>
  </r>
  <r>
    <x v="0"/>
    <s v="US"/>
    <s v="USD"/>
    <n v="1472835802"/>
    <n v="1470243802"/>
    <b v="0"/>
    <n v="4"/>
  </r>
  <r>
    <x v="0"/>
    <s v="US"/>
    <s v="USD"/>
    <n v="1410416097"/>
    <n v="1407824097"/>
    <b v="0"/>
    <n v="12"/>
  </r>
  <r>
    <x v="0"/>
    <s v="US"/>
    <s v="USD"/>
    <n v="1476717319"/>
    <n v="1473693319"/>
    <b v="0"/>
    <n v="9"/>
  </r>
  <r>
    <x v="0"/>
    <s v="US"/>
    <s v="USD"/>
    <n v="1428171037"/>
    <n v="1425582637"/>
    <b v="0"/>
    <n v="2"/>
  </r>
  <r>
    <x v="0"/>
    <s v="US"/>
    <s v="USD"/>
    <n v="1472847873"/>
    <n v="1468959873"/>
    <b v="0"/>
    <n v="1"/>
  </r>
  <r>
    <x v="0"/>
    <s v="US"/>
    <s v="USD"/>
    <n v="1412500322"/>
    <n v="1409908322"/>
    <b v="0"/>
    <n v="6"/>
  </r>
  <r>
    <x v="0"/>
    <s v="GB"/>
    <s v="GBP"/>
    <n v="1441995769"/>
    <n v="1436811769"/>
    <b v="0"/>
    <n v="3"/>
  </r>
  <r>
    <x v="0"/>
    <s v="US"/>
    <s v="USD"/>
    <n v="1338404400"/>
    <n v="1335855631"/>
    <b v="0"/>
    <n v="4"/>
  </r>
  <r>
    <x v="1"/>
    <s v="US"/>
    <s v="USD"/>
    <n v="1477065860"/>
    <n v="1471881860"/>
    <b v="0"/>
    <n v="11"/>
  </r>
  <r>
    <x v="1"/>
    <s v="US"/>
    <s v="USD"/>
    <n v="1421348428"/>
    <n v="1417460428"/>
    <b v="0"/>
    <n v="11"/>
  </r>
  <r>
    <x v="0"/>
    <s v="US"/>
    <s v="USD"/>
    <n v="1383509357"/>
    <n v="1380913757"/>
    <b v="0"/>
    <n v="2"/>
  </r>
  <r>
    <x v="0"/>
    <s v="US"/>
    <s v="USD"/>
    <n v="1407621425"/>
    <n v="1404165425"/>
    <b v="0"/>
    <n v="4"/>
  </r>
  <r>
    <x v="0"/>
    <s v="US"/>
    <s v="USD"/>
    <n v="1332073025"/>
    <n v="1329484625"/>
    <b v="0"/>
    <n v="4"/>
  </r>
  <r>
    <x v="0"/>
    <s v="US"/>
    <s v="USD"/>
    <n v="1444946400"/>
    <n v="1441723912"/>
    <b v="0"/>
    <n v="21"/>
  </r>
  <r>
    <x v="0"/>
    <s v="US"/>
    <s v="USD"/>
    <n v="1477454340"/>
    <n v="1474676646"/>
    <b v="0"/>
    <n v="6"/>
  </r>
  <r>
    <x v="0"/>
    <s v="NL"/>
    <s v="EUR"/>
    <n v="1425495447"/>
    <n v="1422903447"/>
    <b v="0"/>
    <n v="3"/>
  </r>
  <r>
    <x v="0"/>
    <s v="US"/>
    <s v="USD"/>
    <n v="1447799054"/>
    <n v="1445203454"/>
    <b v="0"/>
    <n v="3"/>
  </r>
  <r>
    <x v="0"/>
    <s v="US"/>
    <s v="USD"/>
    <n v="1467647160"/>
    <n v="1465055160"/>
    <b v="0"/>
    <n v="2"/>
  </r>
  <r>
    <x v="1"/>
    <s v="US"/>
    <s v="USD"/>
    <n v="1438793432"/>
    <n v="1436201432"/>
    <b v="0"/>
    <n v="7"/>
  </r>
  <r>
    <x v="0"/>
    <s v="US"/>
    <s v="USD"/>
    <n v="1442315460"/>
    <n v="1439696174"/>
    <b v="0"/>
    <n v="2"/>
  </r>
  <r>
    <x v="0"/>
    <s v="US"/>
    <s v="USD"/>
    <n v="1414445108"/>
    <n v="1411853108"/>
    <b v="0"/>
    <n v="9"/>
  </r>
  <r>
    <x v="0"/>
    <s v="US"/>
    <s v="USD"/>
    <n v="1407868561"/>
    <n v="1406140561"/>
    <b v="0"/>
    <n v="2"/>
  </r>
  <r>
    <x v="0"/>
    <s v="GB"/>
    <s v="GBP"/>
    <n v="1409509477"/>
    <n v="1407695077"/>
    <b v="0"/>
    <n v="2"/>
  </r>
  <r>
    <x v="0"/>
    <s v="US"/>
    <s v="USD"/>
    <n v="1441037097"/>
    <n v="1438445097"/>
    <b v="0"/>
    <n v="1"/>
  </r>
  <r>
    <x v="1"/>
    <s v="US"/>
    <s v="USD"/>
    <n v="1421350140"/>
    <n v="1418761759"/>
    <b v="0"/>
    <n v="8"/>
  </r>
  <r>
    <x v="0"/>
    <s v="US"/>
    <s v="USD"/>
    <n v="1352610040"/>
    <n v="1349150440"/>
    <b v="0"/>
    <n v="5"/>
  </r>
  <r>
    <x v="0"/>
    <s v="US"/>
    <s v="USD"/>
    <n v="1456189076"/>
    <n v="1454979476"/>
    <b v="0"/>
    <n v="10"/>
  </r>
  <r>
    <x v="0"/>
    <s v="US"/>
    <s v="USD"/>
    <n v="1293082524"/>
    <n v="1290490524"/>
    <b v="0"/>
    <n v="2"/>
  </r>
  <r>
    <x v="0"/>
    <s v="US"/>
    <s v="USD"/>
    <n v="1417145297"/>
    <n v="1414549697"/>
    <b v="0"/>
    <n v="8"/>
  </r>
  <r>
    <x v="0"/>
    <s v="US"/>
    <s v="USD"/>
    <n v="1424070823"/>
    <n v="1421478823"/>
    <b v="0"/>
    <n v="2"/>
  </r>
  <r>
    <x v="1"/>
    <s v="SE"/>
    <s v="SEK"/>
    <n v="1482515937"/>
    <n v="1479923937"/>
    <b v="0"/>
    <n v="7"/>
  </r>
  <r>
    <x v="0"/>
    <s v="US"/>
    <s v="USD"/>
    <n v="1408134034"/>
    <n v="1405542034"/>
    <b v="0"/>
    <n v="4"/>
  </r>
  <r>
    <x v="0"/>
    <s v="GB"/>
    <s v="GBP"/>
    <n v="1412770578"/>
    <n v="1410178578"/>
    <b v="0"/>
    <n v="26"/>
  </r>
  <r>
    <x v="0"/>
    <s v="US"/>
    <s v="USD"/>
    <n v="1456851914"/>
    <n v="1454259914"/>
    <b v="0"/>
    <n v="8"/>
  </r>
  <r>
    <x v="0"/>
    <s v="US"/>
    <s v="USD"/>
    <n v="1318806541"/>
    <n v="1316214541"/>
    <b v="0"/>
    <n v="1"/>
  </r>
  <r>
    <x v="0"/>
    <s v="US"/>
    <s v="USD"/>
    <n v="1413832985"/>
    <n v="1408648985"/>
    <b v="0"/>
    <n v="2"/>
  </r>
  <r>
    <x v="0"/>
    <s v="AU"/>
    <s v="AUD"/>
    <n v="1417127040"/>
    <n v="1414531440"/>
    <b v="1"/>
    <n v="2"/>
  </r>
  <r>
    <x v="1"/>
    <s v="US"/>
    <s v="USD"/>
    <n v="1461622616"/>
    <n v="1456442216"/>
    <b v="0"/>
    <n v="14"/>
  </r>
  <r>
    <x v="0"/>
    <s v="DE"/>
    <s v="EUR"/>
    <n v="1456016576"/>
    <n v="1450832576"/>
    <b v="0"/>
    <n v="7"/>
  </r>
  <r>
    <x v="0"/>
    <s v="US"/>
    <s v="USD"/>
    <n v="1486046761"/>
    <n v="1483454761"/>
    <b v="0"/>
    <n v="3"/>
  </r>
  <r>
    <x v="1"/>
    <s v="US"/>
    <s v="USD"/>
    <n v="1471435554"/>
    <n v="1468843554"/>
    <b v="0"/>
    <n v="34"/>
  </r>
  <r>
    <x v="0"/>
    <s v="US"/>
    <s v="USD"/>
    <n v="1334097387"/>
    <n v="1328916987"/>
    <b v="0"/>
    <n v="5"/>
  </r>
  <r>
    <x v="1"/>
    <s v="CA"/>
    <s v="CAD"/>
    <n v="1464460329"/>
    <n v="1461954729"/>
    <b v="0"/>
    <n v="9"/>
  </r>
  <r>
    <x v="0"/>
    <s v="GB"/>
    <s v="GBP"/>
    <n v="1414795542"/>
    <n v="1412203542"/>
    <b v="1"/>
    <n v="4"/>
  </r>
  <r>
    <x v="1"/>
    <s v="CA"/>
    <s v="CAD"/>
    <n v="1419626139"/>
    <n v="1417034139"/>
    <b v="0"/>
    <n v="6"/>
  </r>
  <r>
    <x v="1"/>
    <s v="US"/>
    <s v="USD"/>
    <n v="1474766189"/>
    <n v="1471310189"/>
    <b v="0"/>
    <n v="4"/>
  </r>
  <r>
    <x v="1"/>
    <s v="GB"/>
    <s v="GBP"/>
    <n v="1394815751"/>
    <n v="1389635351"/>
    <b v="0"/>
    <n v="2"/>
  </r>
  <r>
    <x v="0"/>
    <s v="US"/>
    <s v="USD"/>
    <n v="1438734833"/>
    <n v="1436142833"/>
    <b v="0"/>
    <n v="27"/>
  </r>
  <r>
    <x v="0"/>
    <s v="GB"/>
    <s v="GBP"/>
    <n v="1403886084"/>
    <n v="1401294084"/>
    <b v="0"/>
    <n v="9"/>
  </r>
  <r>
    <x v="0"/>
    <s v="US"/>
    <s v="USD"/>
    <n v="1454054429"/>
    <n v="1451462429"/>
    <b v="0"/>
    <n v="2"/>
  </r>
  <r>
    <x v="0"/>
    <s v="NO"/>
    <s v="NOK"/>
    <n v="1486313040"/>
    <n v="1483131966"/>
    <b v="0"/>
    <n v="4"/>
  </r>
  <r>
    <x v="1"/>
    <s v="CA"/>
    <s v="CAD"/>
    <n v="1439533019"/>
    <n v="1436941019"/>
    <b v="0"/>
    <n v="3"/>
  </r>
  <r>
    <x v="0"/>
    <s v="US"/>
    <s v="USD"/>
    <n v="1469213732"/>
    <n v="1466621732"/>
    <b v="0"/>
    <n v="6"/>
  </r>
  <r>
    <x v="0"/>
    <s v="US"/>
    <s v="USD"/>
    <n v="1372622280"/>
    <n v="1369246738"/>
    <b v="0"/>
    <n v="2"/>
  </r>
  <r>
    <x v="0"/>
    <s v="US"/>
    <s v="USD"/>
    <n v="1419539223"/>
    <n v="1416947223"/>
    <b v="0"/>
    <n v="5"/>
  </r>
  <r>
    <x v="0"/>
    <s v="US"/>
    <s v="USD"/>
    <n v="1407691248"/>
    <n v="1405099248"/>
    <b v="0"/>
    <n v="5"/>
  </r>
  <r>
    <x v="0"/>
    <s v="CA"/>
    <s v="CAD"/>
    <n v="1423333581"/>
    <n v="1420741581"/>
    <b v="0"/>
    <n v="24"/>
  </r>
  <r>
    <x v="0"/>
    <s v="US"/>
    <s v="USD"/>
    <n v="1420413960"/>
    <n v="1417651630"/>
    <b v="0"/>
    <n v="9"/>
  </r>
  <r>
    <x v="0"/>
    <s v="US"/>
    <s v="USD"/>
    <n v="1428097450"/>
    <n v="1425509050"/>
    <b v="0"/>
    <n v="2"/>
  </r>
  <r>
    <x v="0"/>
    <s v="US"/>
    <s v="USD"/>
    <n v="1451852256"/>
    <n v="1449260256"/>
    <b v="0"/>
    <n v="4"/>
  </r>
  <r>
    <x v="1"/>
    <s v="US"/>
    <s v="USD"/>
    <n v="1472135676"/>
    <n v="1469543676"/>
    <b v="0"/>
    <n v="1"/>
  </r>
  <r>
    <x v="0"/>
    <s v="US"/>
    <s v="USD"/>
    <n v="1417795480"/>
    <n v="1412607880"/>
    <b v="0"/>
    <n v="3"/>
  </r>
  <r>
    <x v="1"/>
    <s v="US"/>
    <s v="USD"/>
    <n v="1410516000"/>
    <n v="1406824948"/>
    <b v="0"/>
    <n v="1"/>
  </r>
  <r>
    <x v="0"/>
    <s v="US"/>
    <s v="USD"/>
    <n v="1303628340"/>
    <n v="1300328399"/>
    <b v="0"/>
    <n v="3"/>
  </r>
  <r>
    <x v="0"/>
    <s v="US"/>
    <s v="USD"/>
    <n v="1409620222"/>
    <n v="1407892222"/>
    <b v="0"/>
    <n v="4"/>
  </r>
  <r>
    <x v="0"/>
    <s v="GB"/>
    <s v="GBP"/>
    <n v="1437139080"/>
    <n v="1434552207"/>
    <b v="0"/>
    <n v="3"/>
  </r>
  <r>
    <x v="0"/>
    <s v="US"/>
    <s v="USD"/>
    <n v="1466227190"/>
    <n v="1461043190"/>
    <b v="0"/>
    <n v="15"/>
  </r>
  <r>
    <x v="0"/>
    <s v="US"/>
    <s v="USD"/>
    <n v="1406474820"/>
    <n v="1403902060"/>
    <b v="0"/>
    <n v="5"/>
  </r>
  <r>
    <x v="0"/>
    <s v="US"/>
    <s v="USD"/>
    <n v="1410543495"/>
    <n v="1407865095"/>
    <b v="0"/>
    <n v="16"/>
  </r>
  <r>
    <x v="2"/>
    <s v="GB"/>
    <s v="GBP"/>
    <n v="1489922339"/>
    <n v="1487333939"/>
    <b v="0"/>
    <n v="3"/>
  </r>
  <r>
    <x v="0"/>
    <s v="GB"/>
    <s v="GBP"/>
    <n v="1424607285"/>
    <n v="1422447285"/>
    <b v="1"/>
    <n v="5"/>
  </r>
  <r>
    <x v="0"/>
    <s v="US"/>
    <s v="USD"/>
    <n v="1412536412"/>
    <n v="1409944412"/>
    <b v="0"/>
    <n v="1"/>
  </r>
  <r>
    <x v="0"/>
    <s v="GB"/>
    <s v="GBP"/>
    <n v="1440801000"/>
    <n v="1437042490"/>
    <b v="0"/>
    <n v="2"/>
  </r>
  <r>
    <x v="0"/>
    <s v="US"/>
    <s v="USD"/>
    <n v="1416000600"/>
    <n v="1413318600"/>
    <b v="0"/>
    <n v="23"/>
  </r>
  <r>
    <x v="0"/>
    <s v="US"/>
    <s v="USD"/>
    <n v="1323998795"/>
    <n v="1321406795"/>
    <b v="0"/>
    <n v="5"/>
  </r>
  <r>
    <x v="0"/>
    <s v="IT"/>
    <s v="EUR"/>
    <n v="1443040464"/>
    <n v="1440448464"/>
    <b v="0"/>
    <n v="2"/>
  </r>
  <r>
    <x v="0"/>
    <s v="US"/>
    <s v="USD"/>
    <n v="1379164040"/>
    <n v="1376399240"/>
    <b v="0"/>
    <n v="24"/>
  </r>
  <r>
    <x v="0"/>
    <s v="US"/>
    <s v="USD"/>
    <n v="1430081759"/>
    <n v="1424901359"/>
    <b v="0"/>
    <n v="17"/>
  </r>
  <r>
    <x v="0"/>
    <s v="US"/>
    <s v="USD"/>
    <n v="1483048900"/>
    <n v="1480456900"/>
    <b v="0"/>
    <n v="4"/>
  </r>
  <r>
    <x v="0"/>
    <s v="US"/>
    <s v="USD"/>
    <n v="1367097391"/>
    <n v="1364505391"/>
    <b v="0"/>
    <n v="3"/>
  </r>
  <r>
    <x v="0"/>
    <s v="US"/>
    <s v="USD"/>
    <n v="1457901924"/>
    <n v="1452721524"/>
    <b v="0"/>
    <n v="2"/>
  </r>
  <r>
    <x v="0"/>
    <s v="GB"/>
    <s v="GBP"/>
    <n v="1415740408"/>
    <n v="1414008808"/>
    <b v="1"/>
    <n v="6"/>
  </r>
  <r>
    <x v="0"/>
    <s v="US"/>
    <s v="USD"/>
    <n v="1408526477"/>
    <n v="1407057677"/>
    <b v="0"/>
    <n v="4"/>
  </r>
  <r>
    <x v="1"/>
    <s v="US"/>
    <s v="USD"/>
    <n v="1430517600"/>
    <n v="1426538129"/>
    <b v="0"/>
    <n v="2"/>
  </r>
  <r>
    <x v="0"/>
    <s v="AU"/>
    <s v="AUD"/>
    <n v="1444984904"/>
    <n v="1439800904"/>
    <b v="0"/>
    <n v="1"/>
  </r>
  <r>
    <x v="0"/>
    <s v="GB"/>
    <s v="GBP"/>
    <n v="1421498303"/>
    <n v="1418906303"/>
    <b v="0"/>
    <n v="9"/>
  </r>
  <r>
    <x v="0"/>
    <s v="GB"/>
    <s v="GBP"/>
    <n v="1453075200"/>
    <n v="1450628773"/>
    <b v="0"/>
    <n v="3"/>
  </r>
  <r>
    <x v="1"/>
    <s v="US"/>
    <s v="USD"/>
    <n v="1428704848"/>
    <n v="1426112848"/>
    <b v="0"/>
    <n v="7"/>
  </r>
  <r>
    <x v="0"/>
    <s v="GB"/>
    <s v="GBP"/>
    <n v="1427659200"/>
    <n v="1425678057"/>
    <b v="0"/>
    <n v="6"/>
  </r>
  <r>
    <x v="0"/>
    <s v="US"/>
    <s v="USD"/>
    <n v="1411779761"/>
    <n v="1409187761"/>
    <b v="0"/>
    <n v="4"/>
  </r>
  <r>
    <x v="0"/>
    <s v="US"/>
    <s v="USD"/>
    <n v="1439931675"/>
    <n v="1437339675"/>
    <b v="0"/>
    <n v="6"/>
  </r>
  <r>
    <x v="1"/>
    <s v="US"/>
    <s v="USD"/>
    <n v="1427498172"/>
    <n v="1422317772"/>
    <b v="0"/>
    <n v="3"/>
  </r>
  <r>
    <x v="1"/>
    <s v="US"/>
    <s v="USD"/>
    <n v="1476941293"/>
    <n v="1473917293"/>
    <b v="0"/>
    <n v="6"/>
  </r>
  <r>
    <x v="1"/>
    <s v="US"/>
    <s v="USD"/>
    <n v="1450380009"/>
    <n v="1447960809"/>
    <b v="0"/>
    <n v="17"/>
  </r>
  <r>
    <x v="0"/>
    <s v="US"/>
    <s v="USD"/>
    <n v="1403312703"/>
    <n v="1400720703"/>
    <b v="0"/>
    <n v="6"/>
  </r>
  <r>
    <x v="0"/>
    <s v="US"/>
    <s v="USD"/>
    <n v="1409787378"/>
    <n v="1405899378"/>
    <b v="0"/>
    <n v="3"/>
  </r>
  <r>
    <x v="0"/>
    <s v="US"/>
    <s v="USD"/>
    <n v="1473444048"/>
    <n v="1470852048"/>
    <b v="0"/>
    <n v="5"/>
  </r>
  <r>
    <x v="0"/>
    <s v="AU"/>
    <s v="AUD"/>
    <n v="1439515497"/>
    <n v="1435627497"/>
    <b v="0"/>
    <n v="18"/>
  </r>
  <r>
    <x v="0"/>
    <s v="US"/>
    <s v="USD"/>
    <n v="1479392133"/>
    <n v="1476710133"/>
    <b v="0"/>
    <n v="7"/>
  </r>
  <r>
    <x v="0"/>
    <s v="US"/>
    <s v="USD"/>
    <n v="1488517200"/>
    <n v="1485909937"/>
    <b v="0"/>
    <n v="1"/>
  </r>
  <r>
    <x v="0"/>
    <s v="US"/>
    <s v="USD"/>
    <n v="1427485395"/>
    <n v="1423600995"/>
    <b v="1"/>
    <n v="15"/>
  </r>
  <r>
    <x v="0"/>
    <s v="US"/>
    <s v="USD"/>
    <n v="1313078518"/>
    <n v="1310486518"/>
    <b v="0"/>
    <n v="4"/>
  </r>
  <r>
    <x v="0"/>
    <s v="US"/>
    <s v="USD"/>
    <n v="1409980144"/>
    <n v="1407388144"/>
    <b v="0"/>
    <n v="4"/>
  </r>
  <r>
    <x v="0"/>
    <s v="GB"/>
    <s v="GBP"/>
    <n v="1427992582"/>
    <n v="1425404182"/>
    <b v="0"/>
    <n v="2"/>
  </r>
  <r>
    <x v="1"/>
    <s v="US"/>
    <s v="USD"/>
    <n v="1431198562"/>
    <n v="1426014562"/>
    <b v="0"/>
    <n v="1"/>
  </r>
  <r>
    <x v="0"/>
    <s v="US"/>
    <s v="USD"/>
    <n v="1431702289"/>
    <n v="1426518289"/>
    <b v="0"/>
    <n v="1"/>
  </r>
  <r>
    <x v="0"/>
    <s v="GB"/>
    <s v="GBP"/>
    <n v="1432328400"/>
    <n v="1430734844"/>
    <b v="0"/>
    <n v="1"/>
  </r>
  <r>
    <x v="0"/>
    <s v="US"/>
    <s v="USD"/>
    <n v="1447542000"/>
    <n v="1446179553"/>
    <b v="0"/>
    <n v="2"/>
  </r>
  <r>
    <x v="0"/>
    <s v="US"/>
    <s v="USD"/>
    <n v="1440157656"/>
    <n v="1434973656"/>
    <b v="0"/>
    <n v="6"/>
  </r>
  <r>
    <x v="0"/>
    <s v="CH"/>
    <s v="CHF"/>
    <n v="1469473200"/>
    <n v="1467061303"/>
    <b v="0"/>
    <n v="6"/>
  </r>
  <r>
    <x v="0"/>
    <s v="US"/>
    <s v="USD"/>
    <n v="1358361197"/>
    <n v="1353177197"/>
    <b v="0"/>
    <n v="2"/>
  </r>
  <r>
    <x v="0"/>
    <s v="US"/>
    <s v="USD"/>
    <n v="1411596001"/>
    <n v="1409608801"/>
    <b v="0"/>
    <n v="4"/>
  </r>
  <r>
    <x v="1"/>
    <s v="US"/>
    <s v="USD"/>
    <n v="1489172435"/>
    <n v="1486580435"/>
    <b v="1"/>
    <n v="52"/>
  </r>
  <r>
    <x v="0"/>
    <s v="US"/>
    <s v="USD"/>
    <n v="1447032093"/>
    <n v="1441844493"/>
    <b v="0"/>
    <n v="8"/>
  </r>
  <r>
    <x v="0"/>
    <s v="US"/>
    <s v="USD"/>
    <n v="1406743396"/>
    <n v="1404151396"/>
    <b v="0"/>
    <n v="4"/>
  </r>
  <r>
    <x v="0"/>
    <s v="CA"/>
    <s v="CAD"/>
    <n v="1383430145"/>
    <n v="1380838145"/>
    <b v="0"/>
    <n v="6"/>
  </r>
  <r>
    <x v="0"/>
    <s v="GB"/>
    <s v="GBP"/>
    <n v="1435934795"/>
    <n v="1430750795"/>
    <b v="0"/>
    <n v="4"/>
  </r>
  <r>
    <x v="0"/>
    <s v="US"/>
    <s v="USD"/>
    <n v="1443711774"/>
    <n v="1441119774"/>
    <b v="1"/>
    <n v="12"/>
  </r>
  <r>
    <x v="0"/>
    <s v="US"/>
    <s v="USD"/>
    <n v="1391427692"/>
    <n v="1388835692"/>
    <b v="0"/>
    <n v="99"/>
  </r>
  <r>
    <x v="0"/>
    <s v="US"/>
    <s v="USD"/>
    <n v="1448204621"/>
    <n v="1445609021"/>
    <b v="0"/>
    <n v="1"/>
  </r>
  <r>
    <x v="0"/>
    <s v="US"/>
    <s v="USD"/>
    <n v="1440813413"/>
    <n v="1439517413"/>
    <b v="0"/>
    <n v="4"/>
  </r>
  <r>
    <x v="0"/>
    <s v="DE"/>
    <s v="EUR"/>
    <n v="1448902800"/>
    <n v="1445369727"/>
    <b v="0"/>
    <n v="2"/>
  </r>
  <r>
    <x v="1"/>
    <s v="US"/>
    <s v="USD"/>
    <n v="1412536573"/>
    <n v="1408648573"/>
    <b v="0"/>
    <n v="58"/>
  </r>
  <r>
    <x v="0"/>
    <s v="US"/>
    <s v="USD"/>
    <n v="1416614523"/>
    <n v="1414018923"/>
    <b v="0"/>
    <n v="6"/>
  </r>
  <r>
    <x v="0"/>
    <s v="US"/>
    <s v="USD"/>
    <n v="1420938000"/>
    <n v="1418862743"/>
    <b v="0"/>
    <n v="4"/>
  </r>
  <r>
    <x v="1"/>
    <s v="US"/>
    <s v="USD"/>
    <n v="1489537560"/>
    <n v="1484357160"/>
    <b v="0"/>
    <n v="6"/>
  </r>
  <r>
    <x v="0"/>
    <s v="US"/>
    <s v="USD"/>
    <n v="1401767940"/>
    <n v="1398727441"/>
    <b v="0"/>
    <n v="124"/>
  </r>
  <r>
    <x v="1"/>
    <s v="US"/>
    <s v="USD"/>
    <n v="1442457112"/>
    <n v="1439865112"/>
    <b v="0"/>
    <n v="2"/>
  </r>
  <r>
    <x v="0"/>
    <s v="US"/>
    <s v="USD"/>
    <n v="1434827173"/>
    <n v="1430939173"/>
    <b v="0"/>
    <n v="3"/>
  </r>
  <r>
    <x v="0"/>
    <s v="US"/>
    <s v="USD"/>
    <n v="1474067404"/>
    <n v="1471475404"/>
    <b v="0"/>
    <n v="2"/>
  </r>
  <r>
    <x v="0"/>
    <s v="GB"/>
    <s v="GBP"/>
    <n v="1382017085"/>
    <n v="1379425085"/>
    <b v="0"/>
    <n v="5"/>
  </r>
  <r>
    <x v="0"/>
    <s v="US"/>
    <s v="USD"/>
    <n v="1474228265"/>
    <n v="1471636265"/>
    <b v="0"/>
    <n v="14"/>
  </r>
  <r>
    <x v="0"/>
    <s v="US"/>
    <s v="USD"/>
    <n v="1316883753"/>
    <n v="1311699753"/>
    <b v="0"/>
    <n v="11"/>
  </r>
  <r>
    <x v="0"/>
    <s v="GB"/>
    <s v="GBP"/>
    <n v="1459443385"/>
    <n v="1456854985"/>
    <b v="0"/>
    <n v="5"/>
  </r>
  <r>
    <x v="0"/>
    <s v="GB"/>
    <s v="GBP"/>
    <n v="1418469569"/>
    <n v="1414577969"/>
    <b v="0"/>
    <n v="3"/>
  </r>
  <r>
    <x v="0"/>
    <s v="US"/>
    <s v="USD"/>
    <n v="1486693145"/>
    <n v="1484101145"/>
    <b v="0"/>
    <n v="31"/>
  </r>
  <r>
    <x v="1"/>
    <s v="US"/>
    <s v="USD"/>
    <n v="1476458734"/>
    <n v="1472570734"/>
    <b v="0"/>
    <n v="15"/>
  </r>
  <r>
    <x v="0"/>
    <s v="US"/>
    <s v="USD"/>
    <n v="1417388340"/>
    <n v="1412835530"/>
    <b v="0"/>
    <n v="11"/>
  </r>
  <r>
    <x v="1"/>
    <s v="US"/>
    <s v="USD"/>
    <n v="1428069541"/>
    <n v="1425481141"/>
    <b v="0"/>
    <n v="4"/>
  </r>
  <r>
    <x v="0"/>
    <s v="US"/>
    <s v="USD"/>
    <n v="1475918439"/>
    <n v="1473326439"/>
    <b v="0"/>
    <n v="1"/>
  </r>
  <r>
    <x v="0"/>
    <s v="US"/>
    <s v="USD"/>
    <n v="1378866867"/>
    <n v="1377570867"/>
    <b v="0"/>
    <n v="5"/>
  </r>
  <r>
    <x v="0"/>
    <s v="AU"/>
    <s v="AUD"/>
    <n v="1388928660"/>
    <n v="1386336660"/>
    <b v="0"/>
    <n v="6"/>
  </r>
  <r>
    <x v="0"/>
    <s v="GB"/>
    <s v="GBP"/>
    <n v="1440272093"/>
    <n v="1435088093"/>
    <b v="0"/>
    <n v="4"/>
  </r>
  <r>
    <x v="0"/>
    <s v="AU"/>
    <s v="AUD"/>
    <n v="1396666779"/>
    <n v="1394078379"/>
    <b v="0"/>
    <n v="3"/>
  </r>
  <r>
    <x v="1"/>
    <s v="US"/>
    <s v="USD"/>
    <n v="1483063435"/>
    <n v="1480471435"/>
    <b v="0"/>
    <n v="8"/>
  </r>
  <r>
    <x v="0"/>
    <s v="US"/>
    <s v="USD"/>
    <n v="1451491953"/>
    <n v="1448899953"/>
    <b v="0"/>
    <n v="6"/>
  </r>
  <r>
    <x v="0"/>
    <s v="US"/>
    <s v="USD"/>
    <n v="1287975829"/>
    <n v="1284087829"/>
    <b v="0"/>
    <n v="7"/>
  </r>
  <r>
    <x v="0"/>
    <s v="US"/>
    <s v="USD"/>
    <n v="1443561159"/>
    <n v="1440969159"/>
    <b v="0"/>
    <n v="9"/>
  </r>
  <r>
    <x v="0"/>
    <s v="US"/>
    <s v="USD"/>
    <n v="1467481468"/>
    <n v="1464889468"/>
    <b v="0"/>
    <n v="3"/>
  </r>
  <r>
    <x v="1"/>
    <s v="CA"/>
    <s v="CAD"/>
    <n v="1491019140"/>
    <n v="1487548802"/>
    <b v="0"/>
    <n v="3"/>
  </r>
  <r>
    <x v="0"/>
    <s v="FR"/>
    <s v="EUR"/>
    <n v="1487462340"/>
    <n v="1482958626"/>
    <b v="0"/>
    <n v="16"/>
  </r>
  <r>
    <x v="1"/>
    <s v="US"/>
    <s v="USD"/>
    <n v="1307554261"/>
    <n v="1304962261"/>
    <b v="0"/>
    <n v="1"/>
  </r>
  <r>
    <x v="0"/>
    <s v="CA"/>
    <s v="CAD"/>
    <n v="1410836400"/>
    <n v="1408116152"/>
    <b v="0"/>
    <n v="7"/>
  </r>
  <r>
    <x v="0"/>
    <s v="US"/>
    <s v="USD"/>
    <n v="1427408271"/>
    <n v="1424819871"/>
    <b v="0"/>
    <n v="1"/>
  </r>
  <r>
    <x v="1"/>
    <s v="US"/>
    <s v="USD"/>
    <n v="1438662603"/>
    <n v="1436502603"/>
    <b v="0"/>
    <n v="2"/>
  </r>
  <r>
    <x v="0"/>
    <s v="NZ"/>
    <s v="NZD"/>
    <n v="1441837879"/>
    <n v="1439245879"/>
    <b v="0"/>
    <n v="1"/>
  </r>
  <r>
    <x v="0"/>
    <s v="US"/>
    <s v="USD"/>
    <n v="1447965917"/>
    <n v="1445370317"/>
    <b v="0"/>
    <n v="2"/>
  </r>
  <r>
    <x v="0"/>
    <s v="US"/>
    <s v="USD"/>
    <n v="1452112717"/>
    <n v="1449520717"/>
    <b v="0"/>
    <n v="1"/>
  </r>
  <r>
    <x v="0"/>
    <s v="DE"/>
    <s v="EUR"/>
    <n v="1455417571"/>
    <n v="1452825571"/>
    <b v="0"/>
    <n v="10"/>
  </r>
  <r>
    <x v="0"/>
    <s v="US"/>
    <s v="USD"/>
    <n v="1459483140"/>
    <n v="1458178044"/>
    <b v="0"/>
    <n v="4"/>
  </r>
  <r>
    <x v="0"/>
    <s v="CA"/>
    <s v="CAD"/>
    <n v="1443379104"/>
    <n v="1440787104"/>
    <b v="0"/>
    <n v="7"/>
  </r>
  <r>
    <x v="0"/>
    <s v="US"/>
    <s v="USD"/>
    <n v="1467132185"/>
    <n v="1461948185"/>
    <b v="0"/>
    <n v="24"/>
  </r>
  <r>
    <x v="0"/>
    <s v="DE"/>
    <s v="EUR"/>
    <n v="1463232936"/>
    <n v="1461072936"/>
    <b v="0"/>
    <n v="18"/>
  </r>
  <r>
    <x v="1"/>
    <s v="US"/>
    <s v="USD"/>
    <n v="1440318908"/>
    <n v="1436430908"/>
    <b v="0"/>
    <n v="8"/>
  </r>
  <r>
    <x v="1"/>
    <s v="US"/>
    <s v="USD"/>
    <n v="1408827550"/>
    <n v="1406235550"/>
    <b v="0"/>
    <n v="8"/>
  </r>
  <r>
    <x v="0"/>
    <s v="US"/>
    <s v="USD"/>
    <n v="1379363406"/>
    <n v="1375475406"/>
    <b v="0"/>
    <n v="83"/>
  </r>
  <r>
    <x v="0"/>
    <s v="US"/>
    <s v="USD"/>
    <n v="1287115200"/>
    <n v="1284567905"/>
    <b v="0"/>
    <n v="6"/>
  </r>
  <r>
    <x v="0"/>
    <s v="US"/>
    <s v="USD"/>
    <n v="1385590111"/>
    <n v="1382994511"/>
    <b v="0"/>
    <n v="5"/>
  </r>
  <r>
    <x v="1"/>
    <s v="US"/>
    <s v="USD"/>
    <n v="1433336895"/>
    <n v="1429621695"/>
    <b v="0"/>
    <n v="3"/>
  </r>
  <r>
    <x v="1"/>
    <s v="CH"/>
    <s v="CHF"/>
    <n v="1448489095"/>
    <n v="1445893495"/>
    <b v="0"/>
    <n v="6"/>
  </r>
  <r>
    <x v="0"/>
    <s v="MX"/>
    <s v="MXN"/>
    <n v="1482108350"/>
    <n v="1479516350"/>
    <b v="0"/>
    <n v="1"/>
  </r>
  <r>
    <x v="1"/>
    <s v="US"/>
    <s v="USD"/>
    <n v="1490809450"/>
    <n v="1485629050"/>
    <b v="0"/>
    <n v="3"/>
  </r>
  <r>
    <x v="0"/>
    <s v="ES"/>
    <s v="EUR"/>
    <n v="1484065881"/>
    <n v="1481473881"/>
    <b v="0"/>
    <n v="31"/>
  </r>
  <r>
    <x v="0"/>
    <s v="GB"/>
    <s v="GBP"/>
    <n v="1432299600"/>
    <n v="1429707729"/>
    <b v="0"/>
    <n v="25"/>
  </r>
  <r>
    <x v="0"/>
    <s v="AU"/>
    <s v="AUD"/>
    <n v="1392800922"/>
    <n v="1390381722"/>
    <b v="0"/>
    <n v="5"/>
  </r>
  <r>
    <x v="0"/>
    <s v="US"/>
    <s v="USD"/>
    <n v="1412405940"/>
    <n v="1409721542"/>
    <b v="1"/>
    <n v="8"/>
  </r>
  <r>
    <x v="0"/>
    <s v="US"/>
    <s v="USD"/>
    <n v="1421177959"/>
    <n v="1418585959"/>
    <b v="1"/>
    <n v="22"/>
  </r>
  <r>
    <x v="0"/>
    <s v="GB"/>
    <s v="GBP"/>
    <n v="1436368622"/>
    <n v="1433776622"/>
    <b v="0"/>
    <n v="8"/>
  </r>
  <r>
    <x v="1"/>
    <s v="US"/>
    <s v="USD"/>
    <n v="1429321210"/>
    <n v="1426729210"/>
    <b v="0"/>
    <n v="10"/>
  </r>
  <r>
    <x v="0"/>
    <s v="US"/>
    <s v="USD"/>
    <n v="1467129686"/>
    <n v="1464969686"/>
    <b v="0"/>
    <n v="3"/>
  </r>
  <r>
    <x v="0"/>
    <s v="US"/>
    <s v="USD"/>
    <n v="1460751128"/>
    <n v="1455570728"/>
    <b v="0"/>
    <n v="10"/>
  </r>
  <r>
    <x v="0"/>
    <s v="GB"/>
    <s v="GBP"/>
    <n v="1425066546"/>
    <n v="1422474546"/>
    <b v="0"/>
    <n v="7"/>
  </r>
  <r>
    <x v="0"/>
    <s v="US"/>
    <s v="USD"/>
    <n v="1465407219"/>
    <n v="1462815219"/>
    <b v="0"/>
    <n v="5"/>
  </r>
  <r>
    <x v="1"/>
    <s v="US"/>
    <s v="USD"/>
    <n v="1387077299"/>
    <n v="1383621299"/>
    <b v="0"/>
    <n v="6"/>
  </r>
  <r>
    <x v="0"/>
    <s v="US"/>
    <s v="USD"/>
    <n v="1326651110"/>
    <n v="1322763110"/>
    <b v="0"/>
    <n v="2"/>
  </r>
  <r>
    <x v="1"/>
    <s v="US"/>
    <s v="USD"/>
    <n v="1459992856"/>
    <n v="1456108456"/>
    <b v="0"/>
    <n v="38"/>
  </r>
  <r>
    <x v="0"/>
    <s v="CA"/>
    <s v="CAD"/>
    <n v="1403539200"/>
    <n v="1400604056"/>
    <b v="0"/>
    <n v="5"/>
  </r>
  <r>
    <x v="0"/>
    <s v="US"/>
    <s v="USD"/>
    <n v="1410972319"/>
    <n v="1408380319"/>
    <b v="0"/>
    <n v="14"/>
  </r>
  <r>
    <x v="1"/>
    <s v="IT"/>
    <s v="EUR"/>
    <n v="1483459365"/>
    <n v="1480867365"/>
    <b v="0"/>
    <n v="3"/>
  </r>
  <r>
    <x v="0"/>
    <s v="US"/>
    <s v="USD"/>
    <n v="1436981339"/>
    <n v="1434389339"/>
    <b v="0"/>
    <n v="9"/>
  </r>
  <r>
    <x v="0"/>
    <s v="US"/>
    <s v="USD"/>
    <n v="1334326635"/>
    <n v="1329146235"/>
    <b v="0"/>
    <n v="21"/>
  </r>
  <r>
    <x v="0"/>
    <s v="GB"/>
    <s v="GBP"/>
    <n v="1412090349"/>
    <n v="1409066349"/>
    <b v="1"/>
    <n v="8"/>
  </r>
  <r>
    <x v="0"/>
    <s v="US"/>
    <s v="USD"/>
    <n v="1351582938"/>
    <n v="1348731738"/>
    <b v="0"/>
    <n v="8"/>
  </r>
  <r>
    <x v="0"/>
    <s v="US"/>
    <s v="USD"/>
    <n v="1323994754"/>
    <n v="1321402754"/>
    <b v="0"/>
    <n v="2"/>
  </r>
  <r>
    <x v="0"/>
    <s v="US"/>
    <s v="USD"/>
    <n v="1365228982"/>
    <n v="1362640582"/>
    <b v="0"/>
    <n v="5"/>
  </r>
  <r>
    <x v="1"/>
    <s v="GB"/>
    <s v="GBP"/>
    <n v="1431072843"/>
    <n v="1427184843"/>
    <b v="0"/>
    <n v="3"/>
  </r>
  <r>
    <x v="1"/>
    <s v="US"/>
    <s v="USD"/>
    <n v="1452282420"/>
    <n v="1447962505"/>
    <b v="0"/>
    <n v="1"/>
  </r>
  <r>
    <x v="0"/>
    <s v="DK"/>
    <s v="DKK"/>
    <n v="1461765300"/>
    <n v="1459198499"/>
    <b v="0"/>
    <n v="8"/>
  </r>
  <r>
    <x v="0"/>
    <s v="SE"/>
    <s v="SEK"/>
    <n v="1465123427"/>
    <n v="1462531427"/>
    <b v="0"/>
    <n v="1"/>
  </r>
  <r>
    <x v="0"/>
    <s v="US"/>
    <s v="USD"/>
    <n v="1407536846"/>
    <n v="1404944846"/>
    <b v="0"/>
    <n v="11"/>
  </r>
  <r>
    <x v="1"/>
    <s v="US"/>
    <s v="USD"/>
    <n v="1373665860"/>
    <n v="1368579457"/>
    <b v="0"/>
    <n v="8"/>
  </r>
  <r>
    <x v="0"/>
    <s v="US"/>
    <s v="USD"/>
    <n v="1295847926"/>
    <n v="1290663926"/>
    <b v="0"/>
    <n v="6"/>
  </r>
  <r>
    <x v="0"/>
    <s v="US"/>
    <s v="USD"/>
    <n v="1415558879"/>
    <n v="1412963279"/>
    <b v="0"/>
    <n v="18"/>
  </r>
  <r>
    <x v="0"/>
    <s v="US"/>
    <s v="USD"/>
    <n v="1440215940"/>
    <n v="1436805660"/>
    <b v="0"/>
    <n v="13"/>
  </r>
  <r>
    <x v="0"/>
    <s v="US"/>
    <s v="USD"/>
    <n v="1441649397"/>
    <n v="1439057397"/>
    <b v="0"/>
    <n v="3"/>
  </r>
  <r>
    <x v="1"/>
    <s v="US"/>
    <s v="USD"/>
    <n v="1468496933"/>
    <n v="1465904933"/>
    <b v="0"/>
    <n v="7"/>
  </r>
  <r>
    <x v="0"/>
    <s v="US"/>
    <s v="USD"/>
    <n v="1424747740"/>
    <n v="1422155740"/>
    <b v="0"/>
    <n v="6"/>
  </r>
  <r>
    <x v="1"/>
    <s v="US"/>
    <s v="USD"/>
    <n v="1438405140"/>
    <n v="1435731041"/>
    <b v="0"/>
    <n v="58"/>
  </r>
  <r>
    <x v="2"/>
    <s v="US"/>
    <s v="USD"/>
    <n v="1491769769"/>
    <n v="1489181369"/>
    <b v="0"/>
    <n v="4"/>
  </r>
  <r>
    <x v="0"/>
    <s v="GB"/>
    <s v="GBP"/>
    <n v="1470178800"/>
    <n v="1467650771"/>
    <b v="0"/>
    <n v="4"/>
  </r>
  <r>
    <x v="0"/>
    <s v="US"/>
    <s v="USD"/>
    <n v="1348367100"/>
    <n v="1346180780"/>
    <b v="0"/>
    <n v="4"/>
  </r>
  <r>
    <x v="0"/>
    <s v="US"/>
    <s v="USD"/>
    <n v="1350687657"/>
    <n v="1346799657"/>
    <b v="0"/>
    <n v="10"/>
  </r>
  <r>
    <x v="0"/>
    <s v="US"/>
    <s v="USD"/>
    <n v="1438959600"/>
    <n v="1437754137"/>
    <b v="0"/>
    <n v="3"/>
  </r>
  <r>
    <x v="0"/>
    <s v="GB"/>
    <s v="GBP"/>
    <n v="1448722494"/>
    <n v="1446562494"/>
    <b v="0"/>
    <n v="3"/>
  </r>
  <r>
    <x v="0"/>
    <s v="US"/>
    <s v="USD"/>
    <n v="1343016000"/>
    <n v="1340296440"/>
    <b v="0"/>
    <n v="8"/>
  </r>
  <r>
    <x v="0"/>
    <s v="US"/>
    <s v="USD"/>
    <n v="1408581930"/>
    <n v="1405989930"/>
    <b v="0"/>
    <n v="9"/>
  </r>
  <r>
    <x v="0"/>
    <s v="US"/>
    <s v="USD"/>
    <n v="1425110400"/>
    <n v="1422388822"/>
    <b v="0"/>
    <n v="5"/>
  </r>
  <r>
    <x v="0"/>
    <s v="US"/>
    <s v="USD"/>
    <n v="1440912480"/>
    <n v="1438385283"/>
    <b v="0"/>
    <n v="10"/>
  </r>
  <r>
    <x v="0"/>
    <s v="GB"/>
    <s v="GBP"/>
    <n v="1434395418"/>
    <n v="1431630618"/>
    <b v="0"/>
    <n v="4"/>
  </r>
  <r>
    <x v="1"/>
    <s v="AU"/>
    <s v="AUD"/>
    <n v="1429839571"/>
    <n v="1427247571"/>
    <b v="0"/>
    <n v="6"/>
  </r>
  <r>
    <x v="0"/>
    <s v="US"/>
    <s v="USD"/>
    <n v="1400091095"/>
    <n v="1398363095"/>
    <b v="0"/>
    <n v="4"/>
  </r>
  <r>
    <x v="1"/>
    <s v="US"/>
    <s v="USD"/>
    <n v="1438543033"/>
    <n v="1435951033"/>
    <b v="0"/>
    <n v="15"/>
  </r>
  <r>
    <x v="0"/>
    <s v="US"/>
    <s v="USD"/>
    <n v="1273356960"/>
    <n v="1268255751"/>
    <b v="0"/>
    <n v="4"/>
  </r>
  <r>
    <x v="0"/>
    <s v="US"/>
    <s v="USD"/>
    <n v="1257047940"/>
    <n v="1252718519"/>
    <b v="0"/>
    <n v="1"/>
  </r>
  <r>
    <x v="0"/>
    <s v="CA"/>
    <s v="CAD"/>
    <n v="1407595447"/>
    <n v="1405003447"/>
    <b v="0"/>
    <n v="3"/>
  </r>
  <r>
    <x v="0"/>
    <s v="US"/>
    <s v="USD"/>
    <n v="1408657826"/>
    <n v="1407621026"/>
    <b v="0"/>
    <n v="2"/>
  </r>
  <r>
    <x v="0"/>
    <s v="US"/>
    <s v="USD"/>
    <n v="1417584860"/>
    <n v="1414992860"/>
    <b v="0"/>
    <n v="1"/>
  </r>
  <r>
    <x v="2"/>
    <s v="US"/>
    <s v="USD"/>
    <n v="1493838720"/>
    <n v="1489439669"/>
    <b v="0"/>
    <n v="1"/>
  </r>
  <r>
    <x v="0"/>
    <s v="GB"/>
    <s v="GBP"/>
    <n v="1481132169"/>
    <n v="1479317769"/>
    <b v="0"/>
    <n v="16"/>
  </r>
  <r>
    <x v="0"/>
    <s v="IT"/>
    <s v="EUR"/>
    <n v="1479410886"/>
    <n v="1474223286"/>
    <b v="0"/>
    <n v="2"/>
  </r>
  <r>
    <x v="0"/>
    <s v="US"/>
    <s v="USD"/>
    <n v="1475378744"/>
    <n v="1472786744"/>
    <b v="0"/>
    <n v="2"/>
  </r>
  <r>
    <x v="0"/>
    <s v="US"/>
    <s v="USD"/>
    <n v="1375657582"/>
    <n v="1371769582"/>
    <b v="0"/>
    <n v="148"/>
  </r>
  <r>
    <x v="0"/>
    <s v="CA"/>
    <s v="CAD"/>
    <n v="1409543940"/>
    <n v="1404586762"/>
    <b v="0"/>
    <n v="2"/>
  </r>
  <r>
    <x v="0"/>
    <s v="GB"/>
    <s v="GBP"/>
    <n v="1430470772"/>
    <n v="1427878772"/>
    <b v="0"/>
    <n v="12"/>
  </r>
  <r>
    <x v="0"/>
    <s v="CA"/>
    <s v="CAD"/>
    <n v="1457967975"/>
    <n v="1455379575"/>
    <b v="0"/>
    <n v="9"/>
  </r>
  <r>
    <x v="1"/>
    <s v="US"/>
    <s v="USD"/>
    <n v="1426302660"/>
    <n v="1423761792"/>
    <b v="0"/>
    <n v="15"/>
  </r>
  <r>
    <x v="0"/>
    <s v="US"/>
    <s v="USD"/>
    <n v="1481000340"/>
    <n v="1478386812"/>
    <b v="0"/>
    <n v="11"/>
  </r>
  <r>
    <x v="0"/>
    <s v="US"/>
    <s v="USD"/>
    <n v="1432178810"/>
    <n v="1429586810"/>
    <b v="0"/>
    <n v="3"/>
  </r>
  <r>
    <x v="0"/>
    <s v="MX"/>
    <s v="MXN"/>
    <n v="1486317653"/>
    <n v="1481133653"/>
    <b v="0"/>
    <n v="6"/>
  </r>
  <r>
    <x v="1"/>
    <s v="US"/>
    <s v="USD"/>
    <n v="1432916235"/>
    <n v="1430324235"/>
    <b v="0"/>
    <n v="41"/>
  </r>
  <r>
    <x v="0"/>
    <s v="GB"/>
    <s v="GBP"/>
    <n v="1422553565"/>
    <n v="1417369565"/>
    <b v="1"/>
    <n v="4"/>
  </r>
  <r>
    <x v="0"/>
    <s v="US"/>
    <s v="USD"/>
    <n v="1454890620"/>
    <n v="1450724449"/>
    <b v="0"/>
    <n v="27"/>
  </r>
  <r>
    <x v="0"/>
    <s v="US"/>
    <s v="USD"/>
    <n v="1411824444"/>
    <n v="1406640444"/>
    <b v="1"/>
    <n v="15"/>
  </r>
  <r>
    <x v="2"/>
    <s v="US"/>
    <s v="USD"/>
    <n v="1492145940"/>
    <n v="1489504916"/>
    <b v="0"/>
    <n v="4"/>
  </r>
  <r>
    <x v="0"/>
    <s v="US"/>
    <s v="USD"/>
    <n v="1415842193"/>
    <n v="1414110593"/>
    <b v="0"/>
    <n v="4"/>
  </r>
  <r>
    <x v="0"/>
    <s v="US"/>
    <s v="USD"/>
    <n v="1420081143"/>
    <n v="1417489143"/>
    <b v="1"/>
    <n v="4"/>
  </r>
  <r>
    <x v="0"/>
    <s v="US"/>
    <s v="USD"/>
    <n v="1463821338"/>
    <n v="1461229338"/>
    <b v="0"/>
    <n v="17"/>
  </r>
  <r>
    <x v="0"/>
    <s v="US"/>
    <s v="USD"/>
    <n v="1427510586"/>
    <n v="1424922186"/>
    <b v="0"/>
    <n v="19"/>
  </r>
  <r>
    <x v="1"/>
    <s v="US"/>
    <s v="USD"/>
    <n v="1398042000"/>
    <n v="1395089981"/>
    <b v="0"/>
    <n v="40"/>
  </r>
  <r>
    <x v="0"/>
    <s v="US"/>
    <s v="USD"/>
    <n v="1427807640"/>
    <n v="1423325626"/>
    <b v="0"/>
    <n v="8"/>
  </r>
  <r>
    <x v="0"/>
    <s v="GB"/>
    <s v="GBP"/>
    <n v="1410281360"/>
    <n v="1406825360"/>
    <b v="0"/>
    <n v="3"/>
  </r>
  <r>
    <x v="0"/>
    <s v="US"/>
    <s v="USD"/>
    <n v="1409962211"/>
    <n v="1407370211"/>
    <b v="0"/>
    <n v="13"/>
  </r>
  <r>
    <x v="1"/>
    <s v="US"/>
    <s v="USD"/>
    <n v="1408029623"/>
    <n v="1405437623"/>
    <b v="0"/>
    <n v="13"/>
  </r>
  <r>
    <x v="0"/>
    <s v="US"/>
    <s v="USD"/>
    <n v="1432151326"/>
    <n v="1429559326"/>
    <b v="0"/>
    <n v="14"/>
  </r>
  <r>
    <x v="0"/>
    <s v="US"/>
    <s v="USD"/>
    <n v="1411227633"/>
    <n v="1408549233"/>
    <b v="0"/>
    <n v="1"/>
  </r>
  <r>
    <x v="0"/>
    <s v="CA"/>
    <s v="CAD"/>
    <n v="1435708500"/>
    <n v="1434412500"/>
    <b v="0"/>
    <n v="1"/>
  </r>
  <r>
    <x v="0"/>
    <s v="US"/>
    <s v="USD"/>
    <n v="1478059140"/>
    <n v="1476391223"/>
    <b v="0"/>
    <n v="3"/>
  </r>
  <r>
    <x v="0"/>
    <s v="US"/>
    <s v="USD"/>
    <n v="1420952340"/>
    <n v="1418146883"/>
    <b v="0"/>
    <n v="16"/>
  </r>
  <r>
    <x v="0"/>
    <s v="US"/>
    <s v="USD"/>
    <n v="1457734843"/>
    <n v="1455142843"/>
    <b v="0"/>
    <n v="4"/>
  </r>
  <r>
    <x v="0"/>
    <s v="US"/>
    <s v="USD"/>
    <n v="1471370869"/>
    <n v="1466186869"/>
    <b v="0"/>
    <n v="4"/>
  </r>
  <r>
    <x v="0"/>
    <s v="US"/>
    <s v="USD"/>
    <n v="1426791770"/>
    <n v="1424203370"/>
    <b v="0"/>
    <n v="3"/>
  </r>
  <r>
    <x v="0"/>
    <s v="US"/>
    <s v="USD"/>
    <n v="1468729149"/>
    <n v="1463545149"/>
    <b v="0"/>
    <n v="7"/>
  </r>
  <r>
    <x v="0"/>
    <s v="GB"/>
    <s v="GBP"/>
    <n v="1442440800"/>
    <n v="1440497876"/>
    <b v="0"/>
    <n v="4"/>
  </r>
  <r>
    <x v="1"/>
    <s v="US"/>
    <s v="USD"/>
    <n v="1392595200"/>
    <n v="1391293745"/>
    <b v="0"/>
    <n v="13"/>
  </r>
  <r>
    <x v="1"/>
    <s v="US"/>
    <s v="USD"/>
    <n v="1459121162"/>
    <n v="1456532762"/>
    <b v="0"/>
    <n v="17"/>
  </r>
  <r>
    <x v="0"/>
    <s v="US"/>
    <s v="USD"/>
    <n v="1385055979"/>
    <n v="1382460379"/>
    <b v="0"/>
    <n v="4"/>
  </r>
  <r>
    <x v="0"/>
    <s v="GB"/>
    <s v="GBP"/>
    <n v="1456934893"/>
    <n v="1454342893"/>
    <b v="0"/>
    <n v="3"/>
  </r>
  <r>
    <x v="0"/>
    <s v="US"/>
    <s v="USD"/>
    <n v="1484239320"/>
    <n v="1482609088"/>
    <b v="0"/>
    <n v="4"/>
  </r>
  <r>
    <x v="0"/>
    <s v="US"/>
    <s v="USD"/>
    <n v="1446307053"/>
    <n v="1443715053"/>
    <b v="0"/>
    <n v="12"/>
  </r>
  <r>
    <x v="2"/>
    <s v="US"/>
    <s v="USD"/>
    <n v="1491943445"/>
    <n v="1489351445"/>
    <b v="0"/>
    <n v="4"/>
  </r>
  <r>
    <x v="0"/>
    <s v="GB"/>
    <s v="GBP"/>
    <n v="1468349460"/>
    <n v="1466186988"/>
    <b v="0"/>
    <n v="7"/>
  </r>
  <r>
    <x v="0"/>
    <s v="US"/>
    <s v="USD"/>
    <n v="1429291982"/>
    <n v="1426699982"/>
    <b v="0"/>
    <n v="37"/>
  </r>
  <r>
    <x v="0"/>
    <s v="CA"/>
    <s v="CAD"/>
    <n v="1484366340"/>
    <n v="1480219174"/>
    <b v="0"/>
    <n v="18"/>
  </r>
  <r>
    <x v="0"/>
    <s v="US"/>
    <s v="USD"/>
    <n v="1480007460"/>
    <n v="1475760567"/>
    <b v="0"/>
    <n v="13"/>
  </r>
  <r>
    <x v="0"/>
    <s v="US"/>
    <s v="USD"/>
    <n v="1472799600"/>
    <n v="1470874618"/>
    <b v="0"/>
    <n v="16"/>
  </r>
  <r>
    <x v="1"/>
    <s v="NZ"/>
    <s v="NZD"/>
    <n v="1424568107"/>
    <n v="1421976107"/>
    <b v="0"/>
    <n v="3"/>
  </r>
  <r>
    <x v="1"/>
    <s v="US"/>
    <s v="USD"/>
    <n v="1382478278"/>
    <n v="1377294278"/>
    <b v="0"/>
    <n v="3"/>
  </r>
  <r>
    <x v="0"/>
    <s v="GB"/>
    <s v="GBP"/>
    <n v="1454936460"/>
    <n v="1452259131"/>
    <b v="0"/>
    <n v="9"/>
  </r>
  <r>
    <x v="0"/>
    <s v="US"/>
    <s v="USD"/>
    <n v="1329014966"/>
    <n v="1326422966"/>
    <b v="0"/>
    <n v="5"/>
  </r>
  <r>
    <x v="0"/>
    <s v="US"/>
    <s v="USD"/>
    <n v="1336340516"/>
    <n v="1333748516"/>
    <b v="0"/>
    <n v="3"/>
  </r>
  <r>
    <x v="0"/>
    <s v="ES"/>
    <s v="EUR"/>
    <n v="1459584417"/>
    <n v="1456996017"/>
    <b v="0"/>
    <n v="3"/>
  </r>
  <r>
    <x v="0"/>
    <s v="US"/>
    <s v="USD"/>
    <n v="1431374222"/>
    <n v="1427486222"/>
    <b v="0"/>
    <n v="25"/>
  </r>
  <r>
    <x v="0"/>
    <s v="US"/>
    <s v="USD"/>
    <n v="1417656699"/>
    <n v="1415064699"/>
    <b v="0"/>
    <n v="13"/>
  </r>
  <r>
    <x v="0"/>
    <s v="US"/>
    <s v="USD"/>
    <n v="1444577345"/>
    <n v="1441985458"/>
    <b v="0"/>
    <n v="3"/>
  </r>
  <r>
    <x v="0"/>
    <s v="US"/>
    <s v="USD"/>
    <n v="1324664249"/>
    <n v="1321035449"/>
    <b v="0"/>
    <n v="22"/>
  </r>
  <r>
    <x v="0"/>
    <s v="US"/>
    <s v="USD"/>
    <n v="1403470800"/>
    <n v="1403356792"/>
    <b v="0"/>
    <n v="4"/>
  </r>
  <r>
    <x v="0"/>
    <s v="GB"/>
    <s v="GBP"/>
    <n v="1440763920"/>
    <n v="1435656759"/>
    <b v="0"/>
    <n v="3"/>
  </r>
  <r>
    <x v="0"/>
    <s v="US"/>
    <s v="USD"/>
    <n v="1419183813"/>
    <n v="1417455813"/>
    <b v="0"/>
    <n v="13"/>
  </r>
  <r>
    <x v="0"/>
    <s v="US"/>
    <s v="USD"/>
    <n v="1391364126"/>
    <n v="1388772126"/>
    <b v="0"/>
    <n v="6"/>
  </r>
  <r>
    <x v="0"/>
    <s v="US"/>
    <s v="USD"/>
    <n v="1448078400"/>
    <n v="1445985299"/>
    <b v="0"/>
    <n v="5"/>
  </r>
  <r>
    <x v="0"/>
    <s v="US"/>
    <s v="USD"/>
    <n v="1477968934"/>
    <n v="1472784934"/>
    <b v="0"/>
    <n v="9"/>
  </r>
  <r>
    <x v="0"/>
    <s v="US"/>
    <s v="USD"/>
    <n v="1433093700"/>
    <n v="1430242488"/>
    <b v="0"/>
    <n v="8"/>
  </r>
  <r>
    <x v="0"/>
    <s v="US"/>
    <s v="USD"/>
    <n v="1434497400"/>
    <n v="1431770802"/>
    <b v="0"/>
    <n v="8"/>
  </r>
  <r>
    <x v="0"/>
    <s v="US"/>
    <s v="USD"/>
    <n v="1409513940"/>
    <n v="1405949514"/>
    <b v="0"/>
    <n v="4"/>
  </r>
  <r>
    <x v="0"/>
    <s v="US"/>
    <s v="USD"/>
    <n v="1439069640"/>
    <n v="1433897647"/>
    <b v="0"/>
    <n v="6"/>
  </r>
  <r>
    <x v="0"/>
    <s v="US"/>
    <s v="USD"/>
    <n v="1450166340"/>
    <n v="1448044925"/>
    <b v="0"/>
    <n v="17"/>
  </r>
  <r>
    <x v="0"/>
    <s v="GB"/>
    <s v="GBP"/>
    <n v="1402480221"/>
    <n v="1399888221"/>
    <b v="0"/>
    <n v="37"/>
  </r>
  <r>
    <x v="0"/>
    <s v="US"/>
    <s v="USD"/>
    <n v="1423152678"/>
    <n v="1420560678"/>
    <b v="1"/>
    <n v="15"/>
  </r>
  <r>
    <x v="1"/>
    <s v="US"/>
    <s v="USD"/>
    <n v="1481213752"/>
    <n v="1478621752"/>
    <b v="0"/>
    <n v="14"/>
  </r>
  <r>
    <x v="0"/>
    <s v="US"/>
    <s v="USD"/>
    <n v="1329342361"/>
    <n v="1324158361"/>
    <b v="0"/>
    <n v="1"/>
  </r>
  <r>
    <x v="0"/>
    <s v="US"/>
    <s v="USD"/>
    <n v="1385931702"/>
    <n v="1383076902"/>
    <b v="0"/>
    <n v="2"/>
  </r>
  <r>
    <x v="0"/>
    <s v="GB"/>
    <s v="GBP"/>
    <n v="1415534400"/>
    <n v="1414538031"/>
    <b v="0"/>
    <n v="4"/>
  </r>
  <r>
    <x v="0"/>
    <s v="US"/>
    <s v="USD"/>
    <n v="1415828820"/>
    <n v="1412258977"/>
    <b v="0"/>
    <n v="1"/>
  </r>
  <r>
    <x v="0"/>
    <s v="US"/>
    <s v="USD"/>
    <n v="1425103218"/>
    <n v="1422424818"/>
    <b v="0"/>
    <n v="1"/>
  </r>
  <r>
    <x v="0"/>
    <s v="US"/>
    <s v="USD"/>
    <n v="1436677091"/>
    <n v="1434085091"/>
    <b v="0"/>
    <n v="3"/>
  </r>
  <r>
    <x v="0"/>
    <s v="FR"/>
    <s v="EUR"/>
    <n v="1437889336"/>
    <n v="1432705336"/>
    <b v="0"/>
    <n v="4"/>
  </r>
  <r>
    <x v="0"/>
    <s v="US"/>
    <s v="USD"/>
    <n v="1442635140"/>
    <n v="1442243484"/>
    <b v="0"/>
    <n v="1"/>
  </r>
  <r>
    <x v="0"/>
    <s v="AU"/>
    <s v="AUD"/>
    <n v="1443782138"/>
    <n v="1440326138"/>
    <b v="0"/>
    <n v="3"/>
  </r>
  <r>
    <x v="0"/>
    <s v="IT"/>
    <s v="EUR"/>
    <n v="1455964170"/>
    <n v="1450780170"/>
    <b v="0"/>
    <n v="1"/>
  </r>
  <r>
    <x v="1"/>
    <s v="GB"/>
    <s v="GBP"/>
    <n v="1456703940"/>
    <n v="1454546859"/>
    <b v="0"/>
    <n v="3"/>
  </r>
  <r>
    <x v="0"/>
    <s v="DE"/>
    <s v="EUR"/>
    <n v="1470527094"/>
    <n v="1467935094"/>
    <b v="0"/>
    <n v="1"/>
  </r>
  <r>
    <x v="1"/>
    <s v="US"/>
    <s v="USD"/>
    <n v="1487550399"/>
    <n v="1484958399"/>
    <b v="0"/>
    <n v="1"/>
  </r>
  <r>
    <x v="0"/>
    <s v="GB"/>
    <s v="GBP"/>
    <n v="1417474761"/>
    <n v="1414879161"/>
    <b v="0"/>
    <n v="10"/>
  </r>
  <r>
    <x v="0"/>
    <s v="US"/>
    <s v="USD"/>
    <n v="1377867220"/>
    <n v="1375275220"/>
    <b v="0"/>
    <n v="94"/>
  </r>
  <r>
    <x v="0"/>
    <s v="US"/>
    <s v="USD"/>
    <n v="1438451580"/>
    <n v="1434609424"/>
    <b v="0"/>
    <n v="28"/>
  </r>
  <r>
    <x v="0"/>
    <s v="US"/>
    <s v="USD"/>
    <n v="1446693040"/>
    <n v="1443233440"/>
    <b v="0"/>
    <n v="12"/>
  </r>
  <r>
    <x v="1"/>
    <s v="US"/>
    <s v="USD"/>
    <n v="1424211329"/>
    <n v="1421187329"/>
    <b v="0"/>
    <n v="6"/>
  </r>
  <r>
    <x v="0"/>
    <s v="CA"/>
    <s v="CAD"/>
    <n v="1404926665"/>
    <n v="1402334665"/>
    <b v="0"/>
    <n v="12"/>
  </r>
  <r>
    <x v="0"/>
    <s v="US"/>
    <s v="USD"/>
    <n v="1430505545"/>
    <n v="1425325145"/>
    <b v="0"/>
    <n v="9"/>
  </r>
  <r>
    <x v="1"/>
    <s v="CA"/>
    <s v="CAD"/>
    <n v="1407034796"/>
    <n v="1401850796"/>
    <b v="0"/>
    <n v="15"/>
  </r>
  <r>
    <x v="0"/>
    <s v="US"/>
    <s v="USD"/>
    <n v="1406913120"/>
    <n v="1404927690"/>
    <b v="0"/>
    <n v="4"/>
  </r>
  <r>
    <x v="0"/>
    <s v="US"/>
    <s v="USD"/>
    <n v="1330478998"/>
    <n v="1327886998"/>
    <b v="0"/>
    <n v="22"/>
  </r>
  <r>
    <x v="0"/>
    <s v="US"/>
    <s v="USD"/>
    <n v="1386568740"/>
    <n v="1383095125"/>
    <b v="0"/>
    <n v="24"/>
  </r>
  <r>
    <x v="0"/>
    <s v="CA"/>
    <s v="CAD"/>
    <n v="1446052627"/>
    <n v="1443460627"/>
    <b v="0"/>
    <n v="5"/>
  </r>
  <r>
    <x v="0"/>
    <s v="US"/>
    <s v="USD"/>
    <n v="1433988791"/>
    <n v="1431396791"/>
    <b v="0"/>
    <n v="5"/>
  </r>
  <r>
    <x v="0"/>
    <s v="GB"/>
    <s v="GBP"/>
    <n v="1479032260"/>
    <n v="1476436660"/>
    <b v="0"/>
    <n v="3"/>
  </r>
  <r>
    <x v="2"/>
    <s v="MX"/>
    <s v="MXN"/>
    <n v="1490416380"/>
    <n v="1487485760"/>
    <b v="0"/>
    <n v="6"/>
  </r>
  <r>
    <x v="0"/>
    <s v="US"/>
    <s v="USD"/>
    <n v="1449876859"/>
    <n v="1444689259"/>
    <b v="0"/>
    <n v="9"/>
  </r>
  <r>
    <x v="0"/>
    <s v="US"/>
    <s v="USD"/>
    <n v="1385735295"/>
    <n v="1383139695"/>
    <b v="0"/>
    <n v="12"/>
  </r>
  <r>
    <x v="0"/>
    <s v="US"/>
    <s v="USD"/>
    <n v="1478196008"/>
    <n v="1475604008"/>
    <b v="0"/>
    <n v="56"/>
  </r>
  <r>
    <x v="0"/>
    <s v="US"/>
    <s v="USD"/>
    <n v="1484684186"/>
    <n v="1482092186"/>
    <b v="0"/>
    <n v="3"/>
  </r>
  <r>
    <x v="0"/>
    <s v="AT"/>
    <s v="EUR"/>
    <n v="1483535180"/>
    <n v="1480943180"/>
    <b v="0"/>
    <n v="1"/>
  </r>
  <r>
    <x v="0"/>
    <s v="US"/>
    <s v="USD"/>
    <n v="1431283530"/>
    <n v="1428691530"/>
    <b v="0"/>
    <n v="3"/>
  </r>
  <r>
    <x v="0"/>
    <s v="NO"/>
    <s v="NOK"/>
    <n v="1471557139"/>
    <n v="1468965139"/>
    <b v="0"/>
    <n v="10"/>
  </r>
  <r>
    <x v="1"/>
    <s v="US"/>
    <s v="USD"/>
    <n v="1433988000"/>
    <n v="1431353337"/>
    <b v="0"/>
    <n v="13"/>
  </r>
  <r>
    <x v="0"/>
    <s v="US"/>
    <s v="USD"/>
    <n v="1485905520"/>
    <n v="1481150949"/>
    <b v="0"/>
    <n v="7"/>
  </r>
  <r>
    <x v="0"/>
    <s v="US"/>
    <s v="USD"/>
    <n v="1415562471"/>
    <n v="1412966871"/>
    <b v="0"/>
    <n v="8"/>
  </r>
  <r>
    <x v="0"/>
    <s v="US"/>
    <s v="USD"/>
    <n v="1402956000"/>
    <n v="1400523845"/>
    <b v="0"/>
    <n v="13"/>
  </r>
  <r>
    <x v="0"/>
    <s v="US"/>
    <s v="USD"/>
    <n v="1419538560"/>
    <n v="1416600960"/>
    <b v="0"/>
    <n v="38"/>
  </r>
  <r>
    <x v="0"/>
    <s v="US"/>
    <s v="USD"/>
    <n v="1473750300"/>
    <n v="1470294300"/>
    <b v="0"/>
    <n v="93"/>
  </r>
  <r>
    <x v="0"/>
    <s v="GB"/>
    <s v="GBP"/>
    <n v="1466323917"/>
    <n v="1463731917"/>
    <b v="0"/>
    <n v="7"/>
  </r>
  <r>
    <x v="0"/>
    <s v="US"/>
    <s v="USD"/>
    <n v="1474507065"/>
    <n v="1471915065"/>
    <b v="0"/>
    <n v="3"/>
  </r>
  <r>
    <x v="1"/>
    <s v="US"/>
    <s v="USD"/>
    <n v="1467398138"/>
    <n v="1465670138"/>
    <b v="0"/>
    <n v="9"/>
  </r>
  <r>
    <x v="0"/>
    <s v="US"/>
    <s v="USD"/>
    <n v="1431709312"/>
    <n v="1429117312"/>
    <b v="0"/>
    <n v="15"/>
  </r>
  <r>
    <x v="0"/>
    <s v="DE"/>
    <s v="EUR"/>
    <n v="1451494210"/>
    <n v="1449075010"/>
    <b v="0"/>
    <n v="12"/>
  </r>
  <r>
    <x v="1"/>
    <s v="DK"/>
    <s v="DKK"/>
    <n v="1469109600"/>
    <n v="1464586746"/>
    <b v="0"/>
    <n v="19"/>
  </r>
  <r>
    <x v="0"/>
    <s v="US"/>
    <s v="USD"/>
    <n v="1330577940"/>
    <n v="1327853914"/>
    <b v="0"/>
    <n v="9"/>
  </r>
  <r>
    <x v="1"/>
    <s v="US"/>
    <s v="USD"/>
    <n v="1418368260"/>
    <n v="1417654672"/>
    <b v="0"/>
    <n v="8"/>
  </r>
  <r>
    <x v="0"/>
    <s v="US"/>
    <s v="USD"/>
    <n v="1462738327"/>
    <n v="1460146327"/>
    <b v="0"/>
    <n v="19"/>
  </r>
  <r>
    <x v="0"/>
    <s v="US"/>
    <s v="USD"/>
    <n v="1399867409"/>
    <n v="1394683409"/>
    <b v="0"/>
    <n v="2"/>
  </r>
  <r>
    <x v="0"/>
    <s v="GB"/>
    <s v="GBP"/>
    <n v="1437606507"/>
    <n v="1435014507"/>
    <b v="0"/>
    <n v="4"/>
  </r>
  <r>
    <x v="0"/>
    <s v="GB"/>
    <s v="GBP"/>
    <n v="1475258327"/>
    <n v="1471370327"/>
    <b v="0"/>
    <n v="2"/>
  </r>
  <r>
    <x v="2"/>
    <s v="US"/>
    <s v="USD"/>
    <n v="1491421314"/>
    <n v="1487709714"/>
    <b v="0"/>
    <n v="7"/>
  </r>
  <r>
    <x v="0"/>
    <s v="US"/>
    <s v="USD"/>
    <n v="1349885289"/>
    <n v="1347293289"/>
    <b v="0"/>
    <n v="21"/>
  </r>
  <r>
    <x v="0"/>
    <s v="US"/>
    <s v="USD"/>
    <n v="1421691298"/>
    <n v="1417803298"/>
    <b v="1"/>
    <n v="19"/>
  </r>
  <r>
    <x v="0"/>
    <s v="DE"/>
    <s v="EUR"/>
    <n v="1451602800"/>
    <n v="1449011610"/>
    <b v="0"/>
    <n v="23"/>
  </r>
  <r>
    <x v="0"/>
    <s v="US"/>
    <s v="USD"/>
    <n v="1429460386"/>
    <n v="1424279986"/>
    <b v="0"/>
    <n v="3"/>
  </r>
  <r>
    <x v="0"/>
    <s v="US"/>
    <s v="USD"/>
    <n v="1388808545"/>
    <n v="1386216545"/>
    <b v="0"/>
    <n v="30"/>
  </r>
  <r>
    <x v="0"/>
    <s v="GB"/>
    <s v="GBP"/>
    <n v="1415404800"/>
    <n v="1412809644"/>
    <b v="0"/>
    <n v="10"/>
  </r>
  <r>
    <x v="0"/>
    <s v="AU"/>
    <s v="AUD"/>
    <n v="1406593780"/>
    <n v="1404174580"/>
    <b v="1"/>
    <n v="60"/>
  </r>
  <r>
    <x v="0"/>
    <s v="FR"/>
    <s v="EUR"/>
    <n v="1450541229"/>
    <n v="1447949229"/>
    <b v="0"/>
    <n v="6"/>
  </r>
  <r>
    <x v="0"/>
    <s v="GB"/>
    <s v="GBP"/>
    <n v="1409337611"/>
    <n v="1407177611"/>
    <b v="0"/>
    <n v="26"/>
  </r>
  <r>
    <x v="0"/>
    <s v="US"/>
    <s v="USD"/>
    <n v="1435730400"/>
    <n v="1430855315"/>
    <b v="0"/>
    <n v="3"/>
  </r>
  <r>
    <x v="0"/>
    <s v="US"/>
    <s v="USD"/>
    <n v="1441507006"/>
    <n v="1438915006"/>
    <b v="0"/>
    <n v="3"/>
  </r>
  <r>
    <x v="0"/>
    <s v="GB"/>
    <s v="GBP"/>
    <n v="1482397263"/>
    <n v="1479805263"/>
    <b v="0"/>
    <n v="201"/>
  </r>
  <r>
    <x v="0"/>
    <s v="CA"/>
    <s v="CAD"/>
    <n v="1429456132"/>
    <n v="1424275732"/>
    <b v="0"/>
    <n v="2"/>
  </r>
  <r>
    <x v="0"/>
    <s v="GB"/>
    <s v="GBP"/>
    <n v="1395007200"/>
    <n v="1392021502"/>
    <b v="0"/>
    <n v="7"/>
  </r>
  <r>
    <x v="0"/>
    <s v="US"/>
    <s v="USD"/>
    <n v="1427850090"/>
    <n v="1425261690"/>
    <b v="0"/>
    <n v="8"/>
  </r>
  <r>
    <x v="0"/>
    <s v="US"/>
    <s v="USD"/>
    <n v="1360009774"/>
    <n v="1356121774"/>
    <b v="0"/>
    <n v="311"/>
  </r>
  <r>
    <x v="0"/>
    <s v="CA"/>
    <s v="CAD"/>
    <n v="1425758101"/>
    <n v="1423166101"/>
    <b v="0"/>
    <n v="6"/>
  </r>
  <r>
    <x v="0"/>
    <s v="US"/>
    <s v="USD"/>
    <n v="1336188019"/>
    <n v="1333596019"/>
    <b v="0"/>
    <n v="24"/>
  </r>
  <r>
    <x v="1"/>
    <s v="US"/>
    <s v="USD"/>
    <n v="1418056315"/>
    <n v="1414164715"/>
    <b v="0"/>
    <n v="37"/>
  </r>
  <r>
    <x v="0"/>
    <s v="US"/>
    <s v="USD"/>
    <n v="1466363576"/>
    <n v="1461179576"/>
    <b v="0"/>
    <n v="9"/>
  </r>
  <r>
    <x v="0"/>
    <s v="GB"/>
    <s v="GBP"/>
    <n v="1414623471"/>
    <n v="1411513071"/>
    <b v="1"/>
    <n v="4"/>
  </r>
  <r>
    <x v="0"/>
    <s v="IT"/>
    <s v="EUR"/>
    <n v="1481367600"/>
    <n v="1477839675"/>
    <b v="0"/>
    <n v="10"/>
  </r>
  <r>
    <x v="0"/>
    <s v="US"/>
    <s v="USD"/>
    <n v="1332748899"/>
    <n v="1327568499"/>
    <b v="0"/>
    <n v="5"/>
  </r>
  <r>
    <x v="0"/>
    <s v="US"/>
    <s v="USD"/>
    <n v="1450211116"/>
    <n v="1445023516"/>
    <b v="0"/>
    <n v="7"/>
  </r>
  <r>
    <x v="0"/>
    <s v="US"/>
    <s v="USD"/>
    <n v="1458938200"/>
    <n v="1453757800"/>
    <b v="0"/>
    <n v="30"/>
  </r>
  <r>
    <x v="0"/>
    <s v="MX"/>
    <s v="MXN"/>
    <n v="1482711309"/>
    <n v="1479860109"/>
    <b v="0"/>
    <n v="6"/>
  </r>
  <r>
    <x v="0"/>
    <s v="US"/>
    <s v="USD"/>
    <n v="1435958786"/>
    <n v="1434144386"/>
    <b v="0"/>
    <n v="3"/>
  </r>
  <r>
    <x v="0"/>
    <s v="DE"/>
    <s v="EUR"/>
    <n v="1434047084"/>
    <n v="1431455084"/>
    <b v="1"/>
    <n v="28"/>
  </r>
  <r>
    <x v="0"/>
    <s v="US"/>
    <s v="USD"/>
    <n v="1476010619"/>
    <n v="1473418619"/>
    <b v="0"/>
    <n v="10"/>
  </r>
  <r>
    <x v="1"/>
    <s v="US"/>
    <s v="USD"/>
    <n v="1402060302"/>
    <n v="1396876302"/>
    <b v="0"/>
    <n v="18"/>
  </r>
  <r>
    <x v="0"/>
    <s v="US"/>
    <s v="USD"/>
    <n v="1487811600"/>
    <n v="1486077481"/>
    <b v="0"/>
    <n v="7"/>
  </r>
  <r>
    <x v="0"/>
    <s v="US"/>
    <s v="USD"/>
    <n v="1314856800"/>
    <n v="1311789885"/>
    <b v="0"/>
    <n v="4"/>
  </r>
  <r>
    <x v="0"/>
    <s v="GB"/>
    <s v="GBP"/>
    <n v="1447451756"/>
    <n v="1444856156"/>
    <b v="0"/>
    <n v="6"/>
  </r>
  <r>
    <x v="0"/>
    <s v="US"/>
    <s v="USD"/>
    <n v="1397413095"/>
    <n v="1394821095"/>
    <b v="0"/>
    <n v="22"/>
  </r>
  <r>
    <x v="0"/>
    <s v="US"/>
    <s v="USD"/>
    <n v="1427082912"/>
    <n v="1423198512"/>
    <b v="0"/>
    <n v="5"/>
  </r>
  <r>
    <x v="0"/>
    <s v="US"/>
    <s v="USD"/>
    <n v="1417276800"/>
    <n v="1415140480"/>
    <b v="0"/>
    <n v="9"/>
  </r>
  <r>
    <x v="0"/>
    <s v="US"/>
    <s v="USD"/>
    <n v="1425434420"/>
    <n v="1422842420"/>
    <b v="0"/>
    <n v="16"/>
  </r>
  <r>
    <x v="0"/>
    <s v="US"/>
    <s v="USD"/>
    <n v="1405401060"/>
    <n v="1401585752"/>
    <b v="0"/>
    <n v="9"/>
  </r>
  <r>
    <x v="0"/>
    <s v="US"/>
    <s v="USD"/>
    <n v="1472442900"/>
    <n v="1471638646"/>
    <b v="0"/>
    <n v="6"/>
  </r>
  <r>
    <x v="0"/>
    <s v="US"/>
    <s v="USD"/>
    <n v="1406257200"/>
    <n v="1403176891"/>
    <b v="0"/>
    <n v="135"/>
  </r>
  <r>
    <x v="0"/>
    <s v="US"/>
    <s v="USD"/>
    <n v="1311309721"/>
    <n v="1307421721"/>
    <b v="0"/>
    <n v="5"/>
  </r>
  <r>
    <x v="0"/>
    <s v="US"/>
    <s v="USD"/>
    <n v="1481295099"/>
    <n v="1477835499"/>
    <b v="0"/>
    <n v="3"/>
  </r>
  <r>
    <x v="1"/>
    <s v="US"/>
    <s v="USD"/>
    <n v="1439298052"/>
    <n v="1436965252"/>
    <b v="0"/>
    <n v="9"/>
  </r>
  <r>
    <x v="0"/>
    <s v="US"/>
    <s v="USD"/>
    <n v="1428940775"/>
    <n v="1426348775"/>
    <b v="0"/>
    <n v="29"/>
  </r>
  <r>
    <x v="0"/>
    <s v="US"/>
    <s v="USD"/>
    <n v="1415655289"/>
    <n v="1413059689"/>
    <b v="1"/>
    <n v="29"/>
  </r>
  <r>
    <x v="0"/>
    <s v="GB"/>
    <s v="GBP"/>
    <n v="1422450278"/>
    <n v="1419858278"/>
    <b v="0"/>
    <n v="4"/>
  </r>
  <r>
    <x v="0"/>
    <s v="CA"/>
    <s v="CAD"/>
    <n v="1415865720"/>
    <n v="1413270690"/>
    <b v="0"/>
    <n v="40"/>
  </r>
  <r>
    <x v="0"/>
    <s v="CA"/>
    <s v="CAD"/>
    <n v="1437082736"/>
    <n v="1435354736"/>
    <b v="0"/>
    <n v="3"/>
  </r>
  <r>
    <x v="0"/>
    <s v="FR"/>
    <s v="EUR"/>
    <n v="1435293175"/>
    <n v="1432701175"/>
    <b v="0"/>
    <n v="49"/>
  </r>
  <r>
    <x v="0"/>
    <s v="GB"/>
    <s v="GBP"/>
    <n v="1400498789"/>
    <n v="1398511589"/>
    <b v="0"/>
    <n v="7"/>
  </r>
  <r>
    <x v="0"/>
    <s v="US"/>
    <s v="USD"/>
    <n v="1430517761"/>
    <n v="1427925761"/>
    <b v="0"/>
    <n v="17"/>
  </r>
  <r>
    <x v="0"/>
    <s v="US"/>
    <s v="USD"/>
    <n v="1434092876"/>
    <n v="1431414476"/>
    <b v="0"/>
    <n v="36"/>
  </r>
  <r>
    <x v="2"/>
    <s v="US"/>
    <s v="USD"/>
    <n v="1490830331"/>
    <n v="1488241931"/>
    <b v="0"/>
    <n v="7"/>
  </r>
  <r>
    <x v="1"/>
    <s v="US"/>
    <s v="USD"/>
    <n v="1476676800"/>
    <n v="1473957239"/>
    <b v="0"/>
    <n v="8"/>
  </r>
  <r>
    <x v="0"/>
    <s v="US"/>
    <s v="USD"/>
    <n v="1419017488"/>
    <n v="1416339088"/>
    <b v="0"/>
    <n v="5"/>
  </r>
  <r>
    <x v="0"/>
    <s v="US"/>
    <s v="USD"/>
    <n v="1488958200"/>
    <n v="1484912974"/>
    <b v="0"/>
    <n v="16"/>
  </r>
  <r>
    <x v="0"/>
    <s v="US"/>
    <s v="USD"/>
    <n v="1425337200"/>
    <n v="1421432810"/>
    <b v="0"/>
    <n v="6"/>
  </r>
  <r>
    <x v="0"/>
    <s v="GB"/>
    <s v="GBP"/>
    <n v="1368550060"/>
    <n v="1365958060"/>
    <b v="0"/>
    <n v="49"/>
  </r>
  <r>
    <x v="0"/>
    <s v="US"/>
    <s v="USD"/>
    <n v="1413992210"/>
    <n v="1411400210"/>
    <b v="0"/>
    <n v="12"/>
  </r>
  <r>
    <x v="0"/>
    <s v="DE"/>
    <s v="EUR"/>
    <n v="1451053313"/>
    <n v="1448461313"/>
    <b v="0"/>
    <n v="8"/>
  </r>
  <r>
    <x v="0"/>
    <s v="US"/>
    <s v="USD"/>
    <n v="1424014680"/>
    <n v="1418922443"/>
    <b v="0"/>
    <n v="1"/>
  </r>
  <r>
    <x v="0"/>
    <s v="DE"/>
    <s v="EUR"/>
    <n v="1474230385"/>
    <n v="1471638385"/>
    <b v="0"/>
    <n v="4"/>
  </r>
  <r>
    <x v="1"/>
    <s v="US"/>
    <s v="USD"/>
    <n v="1441783869"/>
    <n v="1439191869"/>
    <b v="1"/>
    <n v="535"/>
  </r>
  <r>
    <x v="0"/>
    <s v="US"/>
    <s v="USD"/>
    <n v="1407250329"/>
    <n v="1404658329"/>
    <b v="0"/>
    <n v="6"/>
  </r>
  <r>
    <x v="0"/>
    <s v="US"/>
    <s v="USD"/>
    <n v="1420215216"/>
    <n v="1417536816"/>
    <b v="0"/>
    <n v="9"/>
  </r>
  <r>
    <x v="1"/>
    <s v="US"/>
    <s v="USD"/>
    <n v="1432101855"/>
    <n v="1429509855"/>
    <b v="0"/>
    <n v="292"/>
  </r>
  <r>
    <x v="0"/>
    <s v="US"/>
    <s v="USD"/>
    <n v="1447020620"/>
    <n v="1444425020"/>
    <b v="0"/>
    <n v="1"/>
  </r>
  <r>
    <x v="0"/>
    <s v="US"/>
    <s v="USD"/>
    <n v="1471573640"/>
    <n v="1467253640"/>
    <b v="0"/>
    <n v="20"/>
  </r>
  <r>
    <x v="0"/>
    <s v="US"/>
    <s v="USD"/>
    <n v="1406603696"/>
    <n v="1405307696"/>
    <b v="0"/>
    <n v="4"/>
  </r>
  <r>
    <x v="0"/>
    <s v="GB"/>
    <s v="GBP"/>
    <n v="1475877108"/>
    <n v="1473285108"/>
    <b v="0"/>
    <n v="4"/>
  </r>
  <r>
    <x v="0"/>
    <s v="US"/>
    <s v="USD"/>
    <n v="1405882287"/>
    <n v="1400698287"/>
    <b v="1"/>
    <n v="34"/>
  </r>
  <r>
    <x v="0"/>
    <s v="US"/>
    <s v="USD"/>
    <n v="1399071173"/>
    <n v="1395787973"/>
    <b v="0"/>
    <n v="12"/>
  </r>
  <r>
    <x v="1"/>
    <s v="US"/>
    <s v="USD"/>
    <n v="1461653700"/>
    <n v="1458665146"/>
    <b v="0"/>
    <n v="44"/>
  </r>
  <r>
    <x v="0"/>
    <s v="US"/>
    <s v="USD"/>
    <n v="1428075480"/>
    <n v="1425489613"/>
    <b v="0"/>
    <n v="11"/>
  </r>
  <r>
    <x v="0"/>
    <s v="US"/>
    <s v="USD"/>
    <n v="1482339794"/>
    <n v="1479747794"/>
    <b v="0"/>
    <n v="6"/>
  </r>
  <r>
    <x v="0"/>
    <s v="US"/>
    <s v="USD"/>
    <n v="1455826460"/>
    <n v="1452716060"/>
    <b v="0"/>
    <n v="16"/>
  </r>
  <r>
    <x v="0"/>
    <s v="US"/>
    <s v="USD"/>
    <n v="1373174903"/>
    <n v="1369286903"/>
    <b v="0"/>
    <n v="123"/>
  </r>
  <r>
    <x v="0"/>
    <s v="US"/>
    <s v="USD"/>
    <n v="1414814340"/>
    <n v="1413519073"/>
    <b v="0"/>
    <n v="2"/>
  </r>
  <r>
    <x v="0"/>
    <s v="CA"/>
    <s v="CAD"/>
    <n v="1429207833"/>
    <n v="1426615833"/>
    <b v="0"/>
    <n v="7"/>
  </r>
  <r>
    <x v="0"/>
    <s v="US"/>
    <s v="USD"/>
    <n v="1409000400"/>
    <n v="1408381704"/>
    <b v="0"/>
    <n v="17"/>
  </r>
  <r>
    <x v="0"/>
    <s v="US"/>
    <s v="USD"/>
    <n v="1399778333"/>
    <n v="1397186333"/>
    <b v="0"/>
    <n v="98"/>
  </r>
  <r>
    <x v="0"/>
    <s v="US"/>
    <s v="USD"/>
    <n v="1445894400"/>
    <n v="1440961053"/>
    <b v="0"/>
    <n v="3"/>
  </r>
  <r>
    <x v="0"/>
    <s v="US"/>
    <s v="USD"/>
    <n v="1439957176"/>
    <n v="1437365176"/>
    <b v="0"/>
    <n v="31"/>
  </r>
  <r>
    <x v="2"/>
    <s v="GB"/>
    <s v="GBP"/>
    <n v="1491768000"/>
    <n v="1489097112"/>
    <b v="0"/>
    <n v="8"/>
  </r>
  <r>
    <x v="0"/>
    <s v="US"/>
    <s v="USD"/>
    <n v="1447830958"/>
    <n v="1445235358"/>
    <b v="0"/>
    <n v="11"/>
  </r>
  <r>
    <x v="0"/>
    <s v="US"/>
    <s v="USD"/>
    <n v="1438390800"/>
    <n v="1436888066"/>
    <b v="0"/>
    <n v="7"/>
  </r>
  <r>
    <x v="0"/>
    <s v="US"/>
    <s v="USD"/>
    <n v="1412534943"/>
    <n v="1409942943"/>
    <b v="0"/>
    <n v="32"/>
  </r>
  <r>
    <x v="0"/>
    <s v="US"/>
    <s v="USD"/>
    <n v="1445448381"/>
    <n v="1440264381"/>
    <b v="0"/>
    <n v="8"/>
  </r>
  <r>
    <x v="0"/>
    <s v="US"/>
    <s v="USD"/>
    <n v="1255381140"/>
    <n v="1250630968"/>
    <b v="0"/>
    <n v="26"/>
  </r>
  <r>
    <x v="0"/>
    <s v="US"/>
    <s v="USD"/>
    <n v="1349392033"/>
    <n v="1346800033"/>
    <b v="0"/>
    <n v="22"/>
  </r>
  <r>
    <x v="1"/>
    <s v="US"/>
    <s v="USD"/>
    <n v="1415392207"/>
    <n v="1411500607"/>
    <b v="0"/>
    <n v="81"/>
  </r>
  <r>
    <x v="0"/>
    <s v="US"/>
    <s v="USD"/>
    <n v="1480438905"/>
    <n v="1477843305"/>
    <b v="0"/>
    <n v="12"/>
  </r>
  <r>
    <x v="0"/>
    <s v="US"/>
    <s v="USD"/>
    <n v="1459181895"/>
    <n v="1456593495"/>
    <b v="0"/>
    <n v="9"/>
  </r>
  <r>
    <x v="0"/>
    <s v="GB"/>
    <s v="GBP"/>
    <n v="1462539840"/>
    <n v="1460034594"/>
    <b v="0"/>
    <n v="13"/>
  </r>
  <r>
    <x v="0"/>
    <s v="CA"/>
    <s v="CAD"/>
    <n v="1426788930"/>
    <n v="1424200530"/>
    <b v="0"/>
    <n v="33"/>
  </r>
  <r>
    <x v="1"/>
    <s v="US"/>
    <s v="USD"/>
    <n v="1476371552"/>
    <n v="1473779552"/>
    <b v="0"/>
    <n v="90"/>
  </r>
  <r>
    <x v="0"/>
    <s v="DK"/>
    <s v="DKK"/>
    <n v="1433775600"/>
    <n v="1431973478"/>
    <b v="0"/>
    <n v="11"/>
  </r>
  <r>
    <x v="0"/>
    <s v="US"/>
    <s v="USD"/>
    <n v="1268636340"/>
    <n v="1263982307"/>
    <b v="0"/>
    <n v="5"/>
  </r>
  <r>
    <x v="0"/>
    <s v="US"/>
    <s v="USD"/>
    <n v="1406753639"/>
    <n v="1404161639"/>
    <b v="0"/>
    <n v="3"/>
  </r>
  <r>
    <x v="0"/>
    <s v="US"/>
    <s v="USD"/>
    <n v="1407689102"/>
    <n v="1405097102"/>
    <b v="0"/>
    <n v="1"/>
  </r>
  <r>
    <x v="0"/>
    <s v="US"/>
    <s v="USD"/>
    <n v="1427920363"/>
    <n v="1425331963"/>
    <b v="0"/>
    <n v="5"/>
  </r>
  <r>
    <x v="0"/>
    <s v="US"/>
    <s v="USD"/>
    <n v="1439828159"/>
    <n v="1437236159"/>
    <b v="0"/>
    <n v="1"/>
  </r>
  <r>
    <x v="0"/>
    <s v="US"/>
    <s v="USD"/>
    <n v="1440613920"/>
    <n v="1435953566"/>
    <b v="0"/>
    <n v="6"/>
  </r>
  <r>
    <x v="0"/>
    <s v="US"/>
    <s v="USD"/>
    <n v="1448863449"/>
    <n v="1446267849"/>
    <b v="0"/>
    <n v="7"/>
  </r>
  <r>
    <x v="0"/>
    <s v="IT"/>
    <s v="EUR"/>
    <n v="1477731463"/>
    <n v="1474275463"/>
    <b v="0"/>
    <n v="28"/>
  </r>
  <r>
    <x v="0"/>
    <s v="US"/>
    <s v="USD"/>
    <n v="1424009147"/>
    <n v="1421417147"/>
    <b v="0"/>
    <n v="2"/>
  </r>
  <r>
    <x v="0"/>
    <s v="US"/>
    <s v="USD"/>
    <n v="1452293675"/>
    <n v="1447109675"/>
    <b v="0"/>
    <n v="6"/>
  </r>
  <r>
    <x v="0"/>
    <s v="US"/>
    <s v="USD"/>
    <n v="1408922049"/>
    <n v="1406330049"/>
    <b v="0"/>
    <n v="9"/>
  </r>
  <r>
    <x v="0"/>
    <s v="US"/>
    <s v="USD"/>
    <n v="1417392000"/>
    <n v="1414511307"/>
    <b v="0"/>
    <n v="16"/>
  </r>
  <r>
    <x v="0"/>
    <s v="US"/>
    <s v="USD"/>
    <n v="1454213820"/>
    <n v="1451723535"/>
    <b v="0"/>
    <n v="11"/>
  </r>
  <r>
    <x v="0"/>
    <s v="US"/>
    <s v="USD"/>
    <n v="1395158130"/>
    <n v="1392569730"/>
    <b v="0"/>
    <n v="33"/>
  </r>
  <r>
    <x v="0"/>
    <s v="US"/>
    <s v="USD"/>
    <n v="1291093200"/>
    <n v="1286930435"/>
    <b v="0"/>
    <n v="5"/>
  </r>
  <r>
    <x v="0"/>
    <s v="US"/>
    <s v="USD"/>
    <n v="1389476201"/>
    <n v="1386884201"/>
    <b v="0"/>
    <n v="33"/>
  </r>
  <r>
    <x v="0"/>
    <s v="GB"/>
    <s v="GBP"/>
    <n v="1487365200"/>
    <n v="1483734100"/>
    <b v="0"/>
    <n v="8"/>
  </r>
  <r>
    <x v="0"/>
    <s v="US"/>
    <s v="USD"/>
    <n v="1409585434"/>
    <n v="1406907034"/>
    <b v="0"/>
    <n v="2"/>
  </r>
  <r>
    <x v="1"/>
    <s v="US"/>
    <s v="USD"/>
    <n v="1409924340"/>
    <n v="1405181320"/>
    <b v="0"/>
    <n v="7"/>
  </r>
  <r>
    <x v="1"/>
    <s v="AU"/>
    <s v="AUD"/>
    <n v="1415481203"/>
    <n v="1412885603"/>
    <b v="1"/>
    <n v="23"/>
  </r>
  <r>
    <x v="0"/>
    <s v="AU"/>
    <s v="AUD"/>
    <n v="1468658866"/>
    <n v="1464943666"/>
    <b v="0"/>
    <n v="2"/>
  </r>
  <r>
    <x v="2"/>
    <s v="MX"/>
    <s v="MXN"/>
    <n v="1492356166"/>
    <n v="1488471766"/>
    <b v="0"/>
    <n v="12"/>
  </r>
  <r>
    <x v="1"/>
    <s v="GB"/>
    <s v="GBP"/>
    <n v="1445431533"/>
    <n v="1442839533"/>
    <b v="0"/>
    <n v="27"/>
  </r>
  <r>
    <x v="2"/>
    <s v="US"/>
    <s v="USD"/>
    <n v="1490389158"/>
    <n v="1486504758"/>
    <b v="0"/>
    <n v="8"/>
  </r>
  <r>
    <x v="0"/>
    <s v="US"/>
    <s v="USD"/>
    <n v="1463945673"/>
    <n v="1458761673"/>
    <b v="0"/>
    <n v="11"/>
  </r>
  <r>
    <x v="0"/>
    <s v="US"/>
    <s v="USD"/>
    <n v="1447689898"/>
    <n v="1445094298"/>
    <b v="0"/>
    <n v="11"/>
  </r>
  <r>
    <x v="0"/>
    <s v="US"/>
    <s v="USD"/>
    <n v="1402979778"/>
    <n v="1401770178"/>
    <b v="0"/>
    <n v="4"/>
  </r>
  <r>
    <x v="0"/>
    <s v="US"/>
    <s v="USD"/>
    <n v="1422717953"/>
    <n v="1417533953"/>
    <b v="0"/>
    <n v="8"/>
  </r>
  <r>
    <x v="0"/>
    <s v="US"/>
    <s v="USD"/>
    <n v="1433298676"/>
    <n v="1429410676"/>
    <b v="0"/>
    <n v="118"/>
  </r>
  <r>
    <x v="1"/>
    <s v="US"/>
    <s v="USD"/>
    <n v="1457721287"/>
    <n v="1455129287"/>
    <b v="0"/>
    <n v="276"/>
  </r>
  <r>
    <x v="1"/>
    <s v="US"/>
    <s v="USD"/>
    <n v="1433043623"/>
    <n v="1429155623"/>
    <b v="0"/>
    <n v="28"/>
  </r>
  <r>
    <x v="0"/>
    <s v="GB"/>
    <s v="GBP"/>
    <n v="1421403960"/>
    <n v="1418827324"/>
    <b v="0"/>
    <n v="3"/>
  </r>
  <r>
    <x v="1"/>
    <s v="US"/>
    <s v="USD"/>
    <n v="1283392800"/>
    <n v="1281317691"/>
    <b v="0"/>
    <n v="4"/>
  </r>
  <r>
    <x v="0"/>
    <s v="US"/>
    <s v="USD"/>
    <n v="1480525200"/>
    <n v="1477781724"/>
    <b v="0"/>
    <n v="6"/>
  </r>
  <r>
    <x v="0"/>
    <s v="CA"/>
    <s v="CAD"/>
    <n v="1425246439"/>
    <n v="1422222439"/>
    <b v="1"/>
    <n v="9"/>
  </r>
  <r>
    <x v="0"/>
    <s v="US"/>
    <s v="USD"/>
    <n v="1353196800"/>
    <n v="1348864913"/>
    <b v="0"/>
    <n v="28"/>
  </r>
  <r>
    <x v="1"/>
    <s v="US"/>
    <s v="USD"/>
    <n v="1449785566"/>
    <n v="1447193566"/>
    <b v="0"/>
    <n v="4"/>
  </r>
  <r>
    <x v="0"/>
    <s v="US"/>
    <s v="USD"/>
    <n v="1360795069"/>
    <n v="1358203069"/>
    <b v="0"/>
    <n v="15"/>
  </r>
  <r>
    <x v="0"/>
    <s v="US"/>
    <s v="USD"/>
    <n v="1443704400"/>
    <n v="1439827639"/>
    <b v="0"/>
    <n v="12"/>
  </r>
  <r>
    <x v="0"/>
    <s v="US"/>
    <s v="USD"/>
    <n v="1470598345"/>
    <n v="1468006345"/>
    <b v="0"/>
    <n v="2"/>
  </r>
  <r>
    <x v="0"/>
    <s v="US"/>
    <s v="USD"/>
    <n v="1411868313"/>
    <n v="1409276313"/>
    <b v="1"/>
    <n v="8"/>
  </r>
  <r>
    <x v="0"/>
    <s v="US"/>
    <s v="USD"/>
    <n v="1423660422"/>
    <n v="1420636422"/>
    <b v="1"/>
    <n v="18"/>
  </r>
  <r>
    <x v="0"/>
    <s v="US"/>
    <s v="USD"/>
    <n v="1279738800"/>
    <n v="1275599812"/>
    <b v="0"/>
    <n v="5"/>
  </r>
  <r>
    <x v="0"/>
    <s v="US"/>
    <s v="USD"/>
    <n v="1420860180"/>
    <n v="1418234646"/>
    <b v="0"/>
    <n v="12"/>
  </r>
  <r>
    <x v="0"/>
    <s v="US"/>
    <s v="USD"/>
    <n v="1448175540"/>
    <n v="1445483246"/>
    <b v="0"/>
    <n v="72"/>
  </r>
  <r>
    <x v="0"/>
    <s v="US"/>
    <s v="USD"/>
    <n v="1428641940"/>
    <n v="1426792563"/>
    <b v="0"/>
    <n v="17"/>
  </r>
  <r>
    <x v="0"/>
    <s v="US"/>
    <s v="USD"/>
    <n v="1419017880"/>
    <n v="1416419916"/>
    <b v="1"/>
    <n v="84"/>
  </r>
  <r>
    <x v="1"/>
    <s v="US"/>
    <s v="USD"/>
    <n v="1475937812"/>
    <n v="1472481812"/>
    <b v="0"/>
    <n v="38"/>
  </r>
  <r>
    <x v="0"/>
    <s v="US"/>
    <s v="USD"/>
    <n v="1464099900"/>
    <n v="1462585315"/>
    <b v="0"/>
    <n v="2"/>
  </r>
  <r>
    <x v="0"/>
    <s v="GB"/>
    <s v="GBP"/>
    <n v="1488271860"/>
    <n v="1484484219"/>
    <b v="0"/>
    <n v="5"/>
  </r>
  <r>
    <x v="1"/>
    <s v="US"/>
    <s v="USD"/>
    <n v="1489345200"/>
    <n v="1485966688"/>
    <b v="0"/>
    <n v="152"/>
  </r>
  <r>
    <x v="0"/>
    <s v="NO"/>
    <s v="NOK"/>
    <n v="1423050618"/>
    <n v="1420458618"/>
    <b v="0"/>
    <n v="4"/>
  </r>
  <r>
    <x v="0"/>
    <s v="US"/>
    <s v="USD"/>
    <n v="1324232504"/>
    <n v="1320776504"/>
    <b v="0"/>
    <n v="14"/>
  </r>
  <r>
    <x v="1"/>
    <s v="US"/>
    <s v="USD"/>
    <n v="1455710679"/>
    <n v="1453118679"/>
    <b v="0"/>
    <n v="45"/>
  </r>
  <r>
    <x v="1"/>
    <s v="US"/>
    <s v="USD"/>
    <n v="1402632000"/>
    <n v="1399909127"/>
    <b v="0"/>
    <n v="70"/>
  </r>
  <r>
    <x v="0"/>
    <s v="GB"/>
    <s v="GBP"/>
    <n v="1434063600"/>
    <n v="1430405903"/>
    <b v="0"/>
    <n v="7"/>
  </r>
  <r>
    <x v="0"/>
    <s v="US"/>
    <s v="USD"/>
    <n v="1430851680"/>
    <n v="1428340931"/>
    <b v="0"/>
    <n v="6"/>
  </r>
  <r>
    <x v="1"/>
    <s v="US"/>
    <s v="USD"/>
    <n v="1329864374"/>
    <n v="1328049974"/>
    <b v="0"/>
    <n v="6"/>
  </r>
  <r>
    <x v="0"/>
    <s v="AU"/>
    <s v="AUD"/>
    <n v="1476095783"/>
    <n v="1474886183"/>
    <b v="0"/>
    <n v="6"/>
  </r>
  <r>
    <x v="2"/>
    <s v="US"/>
    <s v="USD"/>
    <n v="1491786000"/>
    <n v="1488847514"/>
    <b v="0"/>
    <n v="23"/>
  </r>
  <r>
    <x v="0"/>
    <s v="GB"/>
    <s v="GBP"/>
    <n v="1424474056"/>
    <n v="1420586056"/>
    <b v="0"/>
    <n v="24"/>
  </r>
  <r>
    <x v="0"/>
    <s v="US"/>
    <s v="USD"/>
    <n v="1403983314"/>
    <n v="1400786514"/>
    <b v="0"/>
    <n v="85"/>
  </r>
  <r>
    <x v="0"/>
    <s v="US"/>
    <s v="USD"/>
    <n v="1457570100"/>
    <n v="1454978100"/>
    <b v="0"/>
    <n v="12"/>
  </r>
  <r>
    <x v="0"/>
    <s v="US"/>
    <s v="USD"/>
    <n v="1365448657"/>
    <n v="1362860257"/>
    <b v="0"/>
    <n v="3"/>
  </r>
  <r>
    <x v="0"/>
    <s v="US"/>
    <s v="USD"/>
    <n v="1397924379"/>
    <n v="1394039979"/>
    <b v="0"/>
    <n v="170"/>
  </r>
  <r>
    <x v="0"/>
    <s v="SE"/>
    <s v="SEK"/>
    <n v="1419780149"/>
    <n v="1417101749"/>
    <b v="0"/>
    <n v="38"/>
  </r>
  <r>
    <x v="0"/>
    <s v="AU"/>
    <s v="AUD"/>
    <n v="1468128537"/>
    <n v="1465536537"/>
    <b v="0"/>
    <n v="15"/>
  </r>
  <r>
    <x v="0"/>
    <s v="FR"/>
    <s v="EUR"/>
    <n v="1437033360"/>
    <n v="1434445937"/>
    <b v="0"/>
    <n v="12"/>
  </r>
  <r>
    <x v="0"/>
    <s v="NL"/>
    <s v="EUR"/>
    <n v="1457812364"/>
    <n v="1455220364"/>
    <b v="0"/>
    <n v="8"/>
  </r>
  <r>
    <x v="0"/>
    <s v="GB"/>
    <s v="GBP"/>
    <n v="1428622271"/>
    <n v="1426203071"/>
    <b v="0"/>
    <n v="17"/>
  </r>
  <r>
    <x v="0"/>
    <s v="US"/>
    <s v="USD"/>
    <n v="1413573010"/>
    <n v="1408389010"/>
    <b v="0"/>
    <n v="4"/>
  </r>
  <r>
    <x v="0"/>
    <s v="US"/>
    <s v="USD"/>
    <n v="1487915500"/>
    <n v="1485323500"/>
    <b v="0"/>
    <n v="19"/>
  </r>
  <r>
    <x v="0"/>
    <s v="US"/>
    <s v="USD"/>
    <n v="1435441454"/>
    <n v="1432763054"/>
    <b v="0"/>
    <n v="5"/>
  </r>
  <r>
    <x v="0"/>
    <s v="SE"/>
    <s v="SEK"/>
    <n v="1432455532"/>
    <n v="1429863532"/>
    <b v="0"/>
    <n v="19"/>
  </r>
  <r>
    <x v="0"/>
    <s v="US"/>
    <s v="USD"/>
    <n v="1473400800"/>
    <n v="1469718841"/>
    <b v="0"/>
    <n v="34"/>
  </r>
  <r>
    <x v="1"/>
    <s v="US"/>
    <s v="USD"/>
    <n v="1466204400"/>
    <n v="1463469062"/>
    <b v="0"/>
    <n v="25"/>
  </r>
  <r>
    <x v="0"/>
    <s v="CA"/>
    <s v="CAD"/>
    <n v="1452120613"/>
    <n v="1449528613"/>
    <b v="0"/>
    <n v="25"/>
  </r>
  <r>
    <x v="0"/>
    <s v="GB"/>
    <s v="GBP"/>
    <n v="1460313672"/>
    <n v="1457725272"/>
    <b v="0"/>
    <n v="2"/>
  </r>
  <r>
    <x v="0"/>
    <s v="US"/>
    <s v="USD"/>
    <n v="1466278339"/>
    <n v="1463686339"/>
    <b v="0"/>
    <n v="5"/>
  </r>
  <r>
    <x v="0"/>
    <s v="US"/>
    <s v="USD"/>
    <n v="1421410151"/>
    <n v="1418818151"/>
    <b v="0"/>
    <n v="8"/>
  </r>
  <r>
    <x v="0"/>
    <s v="GB"/>
    <s v="GBP"/>
    <n v="1452384000"/>
    <n v="1447698300"/>
    <b v="0"/>
    <n v="23"/>
  </r>
  <r>
    <x v="0"/>
    <s v="GB"/>
    <s v="GBP"/>
    <n v="1383959939"/>
    <n v="1381364339"/>
    <b v="0"/>
    <n v="12"/>
  </r>
  <r>
    <x v="0"/>
    <s v="US"/>
    <s v="USD"/>
    <n v="1427423940"/>
    <n v="1422383318"/>
    <b v="0"/>
    <n v="2"/>
  </r>
  <r>
    <x v="1"/>
    <s v="US"/>
    <s v="USD"/>
    <n v="1435698368"/>
    <n v="1431810368"/>
    <b v="0"/>
    <n v="10"/>
  </r>
  <r>
    <x v="0"/>
    <s v="US"/>
    <s v="USD"/>
    <n v="1444971540"/>
    <n v="1442593427"/>
    <b v="0"/>
    <n v="7"/>
  </r>
  <r>
    <x v="1"/>
    <s v="GB"/>
    <s v="GBP"/>
    <n v="1406761200"/>
    <n v="1403724820"/>
    <b v="0"/>
    <n v="17"/>
  </r>
  <r>
    <x v="1"/>
    <s v="US"/>
    <s v="USD"/>
    <n v="1466346646"/>
    <n v="1463754646"/>
    <b v="0"/>
    <n v="101"/>
  </r>
  <r>
    <x v="0"/>
    <s v="NL"/>
    <s v="EUR"/>
    <n v="1403507050"/>
    <n v="1400051050"/>
    <b v="0"/>
    <n v="41"/>
  </r>
  <r>
    <x v="0"/>
    <s v="GB"/>
    <s v="GBP"/>
    <n v="1467531536"/>
    <n v="1464939536"/>
    <b v="0"/>
    <n v="23"/>
  </r>
  <r>
    <x v="0"/>
    <s v="US"/>
    <s v="USD"/>
    <n v="1460988000"/>
    <n v="1458050450"/>
    <b v="0"/>
    <n v="96"/>
  </r>
  <r>
    <x v="0"/>
    <s v="GB"/>
    <s v="GBP"/>
    <n v="1432831089"/>
    <n v="1430239089"/>
    <b v="0"/>
    <n v="2"/>
  </r>
  <r>
    <x v="1"/>
    <s v="US"/>
    <s v="USD"/>
    <n v="1404241200"/>
    <n v="1401354597"/>
    <b v="0"/>
    <n v="5"/>
  </r>
  <r>
    <x v="0"/>
    <s v="GB"/>
    <s v="GBP"/>
    <n v="1463050034"/>
    <n v="1460458034"/>
    <b v="0"/>
    <n v="7"/>
  </r>
  <r>
    <x v="0"/>
    <s v="NL"/>
    <s v="EUR"/>
    <n v="1424421253"/>
    <n v="1421829253"/>
    <b v="1"/>
    <n v="10"/>
  </r>
  <r>
    <x v="0"/>
    <s v="US"/>
    <s v="USD"/>
    <n v="1454572233"/>
    <n v="1449388233"/>
    <b v="1"/>
    <n v="37"/>
  </r>
  <r>
    <x v="1"/>
    <s v="US"/>
    <s v="USD"/>
    <n v="1419384585"/>
    <n v="1416360585"/>
    <b v="0"/>
    <n v="22"/>
  </r>
  <r>
    <x v="0"/>
    <s v="GB"/>
    <s v="GBP"/>
    <n v="1467752083"/>
    <n v="1465160083"/>
    <b v="0"/>
    <n v="8"/>
  </r>
  <r>
    <x v="0"/>
    <s v="GB"/>
    <s v="GBP"/>
    <n v="1450181400"/>
    <n v="1447429868"/>
    <b v="1"/>
    <n v="37"/>
  </r>
  <r>
    <x v="0"/>
    <s v="US"/>
    <s v="USD"/>
    <n v="1455251591"/>
    <n v="1452659591"/>
    <b v="0"/>
    <n v="5"/>
  </r>
  <r>
    <x v="0"/>
    <s v="US"/>
    <s v="USD"/>
    <n v="1471244400"/>
    <n v="1467387705"/>
    <b v="0"/>
    <n v="68"/>
  </r>
  <r>
    <x v="0"/>
    <s v="GB"/>
    <s v="GBP"/>
    <n v="1410987400"/>
    <n v="1408395400"/>
    <b v="0"/>
    <n v="7"/>
  </r>
  <r>
    <x v="1"/>
    <s v="CA"/>
    <s v="CAD"/>
    <n v="1486165880"/>
    <n v="1480981880"/>
    <b v="0"/>
    <n v="6"/>
  </r>
  <r>
    <x v="0"/>
    <s v="US"/>
    <s v="USD"/>
    <n v="1452827374"/>
    <n v="1450235374"/>
    <b v="0"/>
    <n v="26"/>
  </r>
  <r>
    <x v="0"/>
    <s v="CA"/>
    <s v="CAD"/>
    <n v="1455232937"/>
    <n v="1453936937"/>
    <b v="0"/>
    <n v="4"/>
  </r>
  <r>
    <x v="1"/>
    <s v="US"/>
    <s v="USD"/>
    <n v="1310158800"/>
    <n v="1304888771"/>
    <b v="0"/>
    <n v="38"/>
  </r>
  <r>
    <x v="0"/>
    <s v="US"/>
    <s v="USD"/>
    <n v="1418587234"/>
    <n v="1415995234"/>
    <b v="0"/>
    <n v="7"/>
  </r>
  <r>
    <x v="0"/>
    <s v="US"/>
    <s v="USD"/>
    <n v="1414059479"/>
    <n v="1411467479"/>
    <b v="0"/>
    <n v="38"/>
  </r>
  <r>
    <x v="0"/>
    <s v="US"/>
    <s v="USD"/>
    <n v="1398366667"/>
    <n v="1395774667"/>
    <b v="0"/>
    <n v="147"/>
  </r>
  <r>
    <x v="0"/>
    <s v="US"/>
    <s v="USD"/>
    <n v="1362711728"/>
    <n v="1360119728"/>
    <b v="0"/>
    <n v="13"/>
  </r>
  <r>
    <x v="0"/>
    <s v="US"/>
    <s v="USD"/>
    <n v="1460608780"/>
    <n v="1455428380"/>
    <b v="0"/>
    <n v="4"/>
  </r>
  <r>
    <x v="0"/>
    <s v="US"/>
    <s v="USD"/>
    <n v="1333028723"/>
    <n v="1330440323"/>
    <b v="0"/>
    <n v="34"/>
  </r>
  <r>
    <x v="0"/>
    <s v="CA"/>
    <s v="CAD"/>
    <n v="1483238771"/>
    <n v="1480646771"/>
    <b v="0"/>
    <n v="13"/>
  </r>
  <r>
    <x v="0"/>
    <s v="US"/>
    <s v="USD"/>
    <n v="1363990545"/>
    <n v="1360106145"/>
    <b v="0"/>
    <n v="30"/>
  </r>
  <r>
    <x v="1"/>
    <s v="US"/>
    <s v="USD"/>
    <n v="1438616124"/>
    <n v="1433432124"/>
    <b v="0"/>
    <n v="3"/>
  </r>
  <r>
    <x v="0"/>
    <s v="US"/>
    <s v="USD"/>
    <n v="1475766932"/>
    <n v="1473174932"/>
    <b v="0"/>
    <n v="30"/>
  </r>
  <r>
    <x v="0"/>
    <s v="US"/>
    <s v="USD"/>
    <n v="1415583695"/>
    <n v="1410396095"/>
    <b v="0"/>
    <n v="36"/>
  </r>
  <r>
    <x v="0"/>
    <s v="US"/>
    <s v="USD"/>
    <n v="1420095540"/>
    <n v="1417558804"/>
    <b v="0"/>
    <n v="26"/>
  </r>
  <r>
    <x v="0"/>
    <s v="US"/>
    <s v="USD"/>
    <n v="1417387322"/>
    <n v="1413495722"/>
    <b v="0"/>
    <n v="31"/>
  </r>
  <r>
    <x v="0"/>
    <s v="US"/>
    <s v="USD"/>
    <n v="1488308082"/>
    <n v="1483124082"/>
    <b v="0"/>
    <n v="28"/>
  </r>
  <r>
    <x v="0"/>
    <s v="US"/>
    <s v="USD"/>
    <n v="1400301165"/>
    <n v="1397709165"/>
    <b v="0"/>
    <n v="9"/>
  </r>
  <r>
    <x v="1"/>
    <s v="US"/>
    <s v="USD"/>
    <n v="1404360478"/>
    <n v="1401768478"/>
    <b v="0"/>
    <n v="10"/>
  </r>
  <r>
    <x v="0"/>
    <s v="US"/>
    <s v="USD"/>
    <n v="1444405123"/>
    <n v="1439221123"/>
    <b v="0"/>
    <n v="50"/>
  </r>
  <r>
    <x v="1"/>
    <s v="GB"/>
    <s v="GBP"/>
    <n v="1405094400"/>
    <n v="1403810965"/>
    <b v="0"/>
    <n v="9"/>
  </r>
  <r>
    <x v="0"/>
    <s v="CA"/>
    <s v="CAD"/>
    <n v="1420346638"/>
    <n v="1417754638"/>
    <b v="0"/>
    <n v="13"/>
  </r>
  <r>
    <x v="0"/>
    <s v="US"/>
    <s v="USD"/>
    <n v="1413816975"/>
    <n v="1411224975"/>
    <b v="0"/>
    <n v="13"/>
  </r>
  <r>
    <x v="0"/>
    <s v="US"/>
    <s v="USD"/>
    <n v="1403823722"/>
    <n v="1401231722"/>
    <b v="0"/>
    <n v="40"/>
  </r>
  <r>
    <x v="0"/>
    <s v="US"/>
    <s v="USD"/>
    <n v="1414354080"/>
    <n v="1411587606"/>
    <b v="0"/>
    <n v="4"/>
  </r>
  <r>
    <x v="1"/>
    <s v="US"/>
    <s v="USD"/>
    <n v="1420938172"/>
    <n v="1418346172"/>
    <b v="0"/>
    <n v="135"/>
  </r>
  <r>
    <x v="0"/>
    <s v="US"/>
    <s v="USD"/>
    <n v="1428158637"/>
    <n v="1425570237"/>
    <b v="1"/>
    <n v="24"/>
  </r>
  <r>
    <x v="0"/>
    <s v="US"/>
    <s v="USD"/>
    <n v="1411005600"/>
    <n v="1408141245"/>
    <b v="0"/>
    <n v="29"/>
  </r>
  <r>
    <x v="0"/>
    <s v="NL"/>
    <s v="EUR"/>
    <n v="1422100800"/>
    <n v="1416932133"/>
    <b v="0"/>
    <n v="4"/>
  </r>
  <r>
    <x v="0"/>
    <s v="US"/>
    <s v="USD"/>
    <n v="1472920909"/>
    <n v="1467736909"/>
    <b v="0"/>
    <n v="94"/>
  </r>
  <r>
    <x v="0"/>
    <s v="US"/>
    <s v="USD"/>
    <n v="1456062489"/>
    <n v="1453211289"/>
    <b v="1"/>
    <n v="76"/>
  </r>
  <r>
    <x v="1"/>
    <s v="US"/>
    <s v="USD"/>
    <n v="1471622450"/>
    <n v="1467734450"/>
    <b v="0"/>
    <n v="24"/>
  </r>
  <r>
    <x v="0"/>
    <s v="US"/>
    <s v="USD"/>
    <n v="1408232520"/>
    <n v="1405393356"/>
    <b v="0"/>
    <n v="10"/>
  </r>
  <r>
    <x v="0"/>
    <s v="GB"/>
    <s v="GBP"/>
    <n v="1404666836"/>
    <n v="1399482836"/>
    <b v="1"/>
    <n v="19"/>
  </r>
  <r>
    <x v="2"/>
    <s v="US"/>
    <s v="USD"/>
    <n v="1491656045"/>
    <n v="1489067645"/>
    <b v="0"/>
    <n v="12"/>
  </r>
  <r>
    <x v="0"/>
    <s v="US"/>
    <s v="USD"/>
    <n v="1425819425"/>
    <n v="1423231025"/>
    <b v="0"/>
    <n v="12"/>
  </r>
  <r>
    <x v="0"/>
    <s v="US"/>
    <s v="USD"/>
    <n v="1468716180"/>
    <n v="1466205262"/>
    <b v="0"/>
    <n v="12"/>
  </r>
  <r>
    <x v="0"/>
    <s v="AU"/>
    <s v="AUD"/>
    <n v="1423623221"/>
    <n v="1421031221"/>
    <b v="0"/>
    <n v="32"/>
  </r>
  <r>
    <x v="0"/>
    <s v="US"/>
    <s v="USD"/>
    <n v="1471214743"/>
    <n v="1468622743"/>
    <b v="0"/>
    <n v="9"/>
  </r>
  <r>
    <x v="0"/>
    <s v="US"/>
    <s v="USD"/>
    <n v="1437461940"/>
    <n v="1435383457"/>
    <b v="0"/>
    <n v="5"/>
  </r>
  <r>
    <x v="0"/>
    <s v="US"/>
    <s v="USD"/>
    <n v="1454525340"/>
    <n v="1452008599"/>
    <b v="0"/>
    <n v="6"/>
  </r>
  <r>
    <x v="1"/>
    <s v="FR"/>
    <s v="EUR"/>
    <n v="1489680061"/>
    <n v="1487091661"/>
    <b v="0"/>
    <n v="15"/>
  </r>
  <r>
    <x v="0"/>
    <s v="US"/>
    <s v="USD"/>
    <n v="1437283391"/>
    <n v="1433395391"/>
    <b v="1"/>
    <n v="9"/>
  </r>
  <r>
    <x v="0"/>
    <s v="US"/>
    <s v="USD"/>
    <n v="1444144222"/>
    <n v="1441120222"/>
    <b v="0"/>
    <n v="17"/>
  </r>
  <r>
    <x v="0"/>
    <s v="US"/>
    <s v="USD"/>
    <n v="1431206058"/>
    <n v="1428614058"/>
    <b v="0"/>
    <n v="20"/>
  </r>
  <r>
    <x v="0"/>
    <s v="US"/>
    <s v="USD"/>
    <n v="1445196989"/>
    <n v="1442604989"/>
    <b v="1"/>
    <n v="43"/>
  </r>
  <r>
    <x v="0"/>
    <s v="US"/>
    <s v="USD"/>
    <n v="1457413140"/>
    <n v="1454996887"/>
    <b v="0"/>
    <n v="12"/>
  </r>
  <r>
    <x v="0"/>
    <s v="US"/>
    <s v="USD"/>
    <n v="1425178800"/>
    <n v="1422374420"/>
    <b v="0"/>
    <n v="6"/>
  </r>
  <r>
    <x v="0"/>
    <s v="US"/>
    <s v="USD"/>
    <n v="1409514709"/>
    <n v="1406058798"/>
    <b v="0"/>
    <n v="14"/>
  </r>
  <r>
    <x v="0"/>
    <s v="US"/>
    <s v="USD"/>
    <n v="1416499440"/>
    <n v="1415341464"/>
    <b v="0"/>
    <n v="17"/>
  </r>
  <r>
    <x v="0"/>
    <s v="US"/>
    <s v="USD"/>
    <n v="1427168099"/>
    <n v="1424579699"/>
    <b v="0"/>
    <n v="3"/>
  </r>
  <r>
    <x v="1"/>
    <s v="US"/>
    <s v="USD"/>
    <n v="1462402850"/>
    <n v="1459810850"/>
    <b v="0"/>
    <n v="20"/>
  </r>
  <r>
    <x v="0"/>
    <s v="US"/>
    <s v="USD"/>
    <n v="1475101495"/>
    <n v="1472509495"/>
    <b v="0"/>
    <n v="32"/>
  </r>
  <r>
    <x v="0"/>
    <s v="US"/>
    <s v="USD"/>
    <n v="1439662344"/>
    <n v="1434478344"/>
    <b v="0"/>
    <n v="8"/>
  </r>
  <r>
    <x v="0"/>
    <s v="GB"/>
    <s v="GBP"/>
    <n v="1459368658"/>
    <n v="1454188258"/>
    <b v="0"/>
    <n v="12"/>
  </r>
  <r>
    <x v="0"/>
    <s v="US"/>
    <s v="USD"/>
    <n v="1455338532"/>
    <n v="1454042532"/>
    <b v="0"/>
    <n v="5"/>
  </r>
  <r>
    <x v="0"/>
    <s v="GB"/>
    <s v="GBP"/>
    <n v="1475848800"/>
    <n v="1474027501"/>
    <b v="0"/>
    <n v="42"/>
  </r>
  <r>
    <x v="0"/>
    <s v="US"/>
    <s v="USD"/>
    <n v="1439251926"/>
    <n v="1435363926"/>
    <b v="0"/>
    <n v="14"/>
  </r>
  <r>
    <x v="1"/>
    <s v="US"/>
    <s v="USD"/>
    <n v="1439644920"/>
    <n v="1436793939"/>
    <b v="0"/>
    <n v="39"/>
  </r>
  <r>
    <x v="0"/>
    <s v="US"/>
    <s v="USD"/>
    <n v="1404348143"/>
    <n v="1401756143"/>
    <b v="0"/>
    <n v="27"/>
  </r>
  <r>
    <x v="0"/>
    <s v="NZ"/>
    <s v="NZD"/>
    <n v="1420750683"/>
    <n v="1418158683"/>
    <b v="0"/>
    <n v="10"/>
  </r>
  <r>
    <x v="0"/>
    <s v="GB"/>
    <s v="GBP"/>
    <n v="1403192031"/>
    <n v="1400600031"/>
    <b v="0"/>
    <n v="21"/>
  </r>
  <r>
    <x v="0"/>
    <s v="US"/>
    <s v="USD"/>
    <n v="1408831718"/>
    <n v="1406239718"/>
    <b v="0"/>
    <n v="5"/>
  </r>
  <r>
    <x v="0"/>
    <s v="US"/>
    <s v="USD"/>
    <n v="1459493940"/>
    <n v="1456732225"/>
    <b v="0"/>
    <n v="76"/>
  </r>
  <r>
    <x v="0"/>
    <s v="GB"/>
    <s v="GBP"/>
    <n v="1460373187"/>
    <n v="1457352787"/>
    <b v="0"/>
    <n v="91"/>
  </r>
  <r>
    <x v="0"/>
    <s v="US"/>
    <s v="USD"/>
    <n v="1407858710"/>
    <n v="1405266710"/>
    <b v="0"/>
    <n v="13"/>
  </r>
  <r>
    <x v="0"/>
    <s v="US"/>
    <s v="USD"/>
    <n v="1473211313"/>
    <n v="1472001713"/>
    <b v="0"/>
    <n v="17"/>
  </r>
  <r>
    <x v="1"/>
    <s v="US"/>
    <s v="USD"/>
    <n v="1312641536"/>
    <n v="1310049536"/>
    <b v="0"/>
    <n v="3"/>
  </r>
  <r>
    <x v="0"/>
    <s v="US"/>
    <s v="USD"/>
    <n v="1461301574"/>
    <n v="1456121174"/>
    <b v="0"/>
    <n v="81"/>
  </r>
  <r>
    <x v="0"/>
    <s v="US"/>
    <s v="USD"/>
    <n v="1407808438"/>
    <n v="1405217355"/>
    <b v="0"/>
    <n v="14"/>
  </r>
  <r>
    <x v="0"/>
    <s v="US"/>
    <s v="USD"/>
    <n v="1412393400"/>
    <n v="1409747154"/>
    <b v="0"/>
    <n v="29"/>
  </r>
  <r>
    <x v="0"/>
    <s v="US"/>
    <s v="USD"/>
    <n v="1404570147"/>
    <n v="1401978147"/>
    <b v="0"/>
    <n v="7"/>
  </r>
  <r>
    <x v="0"/>
    <s v="GB"/>
    <s v="GBP"/>
    <n v="1405461600"/>
    <n v="1403562705"/>
    <b v="0"/>
    <n v="6"/>
  </r>
  <r>
    <x v="0"/>
    <s v="US"/>
    <s v="USD"/>
    <n v="1385123713"/>
    <n v="1382528113"/>
    <b v="0"/>
    <n v="48"/>
  </r>
  <r>
    <x v="0"/>
    <s v="US"/>
    <s v="USD"/>
    <n v="1439741591"/>
    <n v="1436285591"/>
    <b v="0"/>
    <n v="9"/>
  </r>
  <r>
    <x v="0"/>
    <s v="US"/>
    <s v="USD"/>
    <n v="1425136200"/>
    <n v="1421853518"/>
    <b v="0"/>
    <n v="11"/>
  </r>
  <r>
    <x v="0"/>
    <s v="US"/>
    <s v="USD"/>
    <n v="1318180033"/>
    <n v="1315588033"/>
    <b v="0"/>
    <n v="27"/>
  </r>
  <r>
    <x v="0"/>
    <s v="US"/>
    <s v="USD"/>
    <n v="1424635753"/>
    <n v="1422043753"/>
    <b v="0"/>
    <n v="12"/>
  </r>
  <r>
    <x v="0"/>
    <s v="US"/>
    <s v="USD"/>
    <n v="1484327061"/>
    <n v="1479143061"/>
    <b v="0"/>
    <n v="12"/>
  </r>
  <r>
    <x v="1"/>
    <s v="US"/>
    <s v="USD"/>
    <n v="1470187800"/>
    <n v="1467325053"/>
    <b v="0"/>
    <n v="59"/>
  </r>
  <r>
    <x v="0"/>
    <s v="US"/>
    <s v="USD"/>
    <n v="1346017023"/>
    <n v="1343425023"/>
    <b v="0"/>
    <n v="8"/>
  </r>
  <r>
    <x v="0"/>
    <s v="US"/>
    <s v="USD"/>
    <n v="1454734740"/>
    <n v="1451684437"/>
    <b v="0"/>
    <n v="5"/>
  </r>
  <r>
    <x v="0"/>
    <s v="US"/>
    <s v="USD"/>
    <n v="1435291200"/>
    <n v="1432640342"/>
    <b v="0"/>
    <n v="8"/>
  </r>
  <r>
    <x v="0"/>
    <s v="AU"/>
    <s v="AUD"/>
    <n v="1430316426"/>
    <n v="1427724426"/>
    <b v="0"/>
    <n v="6"/>
  </r>
  <r>
    <x v="0"/>
    <s v="US"/>
    <s v="USD"/>
    <n v="1376049615"/>
    <n v="1373457615"/>
    <b v="0"/>
    <n v="140"/>
  </r>
  <r>
    <x v="0"/>
    <s v="US"/>
    <s v="USD"/>
    <n v="1477174138"/>
    <n v="1474150138"/>
    <b v="0"/>
    <n v="23"/>
  </r>
  <r>
    <x v="0"/>
    <s v="GB"/>
    <s v="GBP"/>
    <n v="1407065979"/>
    <n v="1404560379"/>
    <b v="1"/>
    <n v="39"/>
  </r>
  <r>
    <x v="0"/>
    <s v="US"/>
    <s v="USD"/>
    <n v="1457133568"/>
    <n v="1454541568"/>
    <b v="0"/>
    <n v="40"/>
  </r>
  <r>
    <x v="0"/>
    <s v="MX"/>
    <s v="MXN"/>
    <n v="1487613600"/>
    <n v="1482444295"/>
    <b v="0"/>
    <n v="15"/>
  </r>
  <r>
    <x v="1"/>
    <s v="US"/>
    <s v="USD"/>
    <n v="1449354502"/>
    <n v="1446762502"/>
    <b v="0"/>
    <n v="16"/>
  </r>
  <r>
    <x v="0"/>
    <s v="US"/>
    <s v="USD"/>
    <n v="1431372751"/>
    <n v="1430767951"/>
    <b v="0"/>
    <n v="29"/>
  </r>
  <r>
    <x v="0"/>
    <s v="GB"/>
    <s v="GBP"/>
    <n v="1416781749"/>
    <n v="1415053749"/>
    <b v="0"/>
    <n v="1"/>
  </r>
  <r>
    <x v="0"/>
    <s v="US"/>
    <s v="USD"/>
    <n v="1433086082"/>
    <n v="1430494082"/>
    <b v="0"/>
    <n v="1"/>
  </r>
  <r>
    <x v="0"/>
    <s v="GB"/>
    <s v="GBP"/>
    <n v="1436297180"/>
    <n v="1431113180"/>
    <b v="0"/>
    <n v="5"/>
  </r>
  <r>
    <x v="0"/>
    <s v="US"/>
    <s v="USD"/>
    <n v="1457056555"/>
    <n v="1454464555"/>
    <b v="0"/>
    <n v="2"/>
  </r>
  <r>
    <x v="0"/>
    <s v="GB"/>
    <s v="GBP"/>
    <n v="1459341380"/>
    <n v="1456839380"/>
    <b v="0"/>
    <n v="24"/>
  </r>
  <r>
    <x v="0"/>
    <s v="GB"/>
    <s v="GBP"/>
    <n v="1468752468"/>
    <n v="1467024468"/>
    <b v="0"/>
    <n v="8"/>
  </r>
  <r>
    <x v="0"/>
    <s v="US"/>
    <s v="USD"/>
    <n v="1315341550"/>
    <n v="1312490350"/>
    <b v="0"/>
    <n v="14"/>
  </r>
  <r>
    <x v="0"/>
    <s v="US"/>
    <s v="USD"/>
    <n v="1467604800"/>
    <n v="1465533672"/>
    <b v="0"/>
    <n v="10"/>
  </r>
  <r>
    <x v="2"/>
    <s v="US"/>
    <s v="USD"/>
    <n v="1491781648"/>
    <n v="1489193248"/>
    <b v="0"/>
    <n v="22"/>
  </r>
  <r>
    <x v="0"/>
    <s v="US"/>
    <s v="USD"/>
    <n v="1413417600"/>
    <n v="1410750855"/>
    <b v="1"/>
    <n v="108"/>
  </r>
  <r>
    <x v="0"/>
    <s v="US"/>
    <s v="USD"/>
    <n v="1479233602"/>
    <n v="1478106802"/>
    <b v="0"/>
    <n v="14"/>
  </r>
  <r>
    <x v="0"/>
    <s v="CA"/>
    <s v="CAD"/>
    <n v="1450297080"/>
    <n v="1448565459"/>
    <b v="0"/>
    <n v="202"/>
  </r>
  <r>
    <x v="0"/>
    <s v="GB"/>
    <s v="GBP"/>
    <n v="1476109970"/>
    <n v="1473517970"/>
    <b v="1"/>
    <n v="113"/>
  </r>
  <r>
    <x v="0"/>
    <s v="US"/>
    <s v="USD"/>
    <n v="1463329260"/>
    <n v="1458147982"/>
    <b v="0"/>
    <n v="10"/>
  </r>
  <r>
    <x v="0"/>
    <s v="US"/>
    <s v="USD"/>
    <n v="1404623330"/>
    <n v="1401685730"/>
    <b v="0"/>
    <n v="25"/>
  </r>
  <r>
    <x v="2"/>
    <s v="GB"/>
    <s v="GBP"/>
    <n v="1490559285"/>
    <n v="1487970885"/>
    <b v="0"/>
    <n v="61"/>
  </r>
  <r>
    <x v="0"/>
    <s v="US"/>
    <s v="USD"/>
    <n v="1481522400"/>
    <n v="1480283321"/>
    <b v="0"/>
    <n v="12"/>
  </r>
  <r>
    <x v="2"/>
    <s v="US"/>
    <s v="USD"/>
    <n v="1491277121"/>
    <n v="1489376321"/>
    <b v="0"/>
    <n v="7"/>
  </r>
  <r>
    <x v="1"/>
    <s v="US"/>
    <s v="USD"/>
    <n v="1455048000"/>
    <n v="1452631647"/>
    <b v="0"/>
    <n v="43"/>
  </r>
  <r>
    <x v="0"/>
    <s v="US"/>
    <s v="USD"/>
    <n v="1412167393"/>
    <n v="1409143393"/>
    <b v="0"/>
    <n v="30"/>
  </r>
  <r>
    <x v="0"/>
    <s v="GB"/>
    <s v="GBP"/>
    <n v="1434995295"/>
    <n v="1432403295"/>
    <b v="0"/>
    <n v="4"/>
  </r>
  <r>
    <x v="0"/>
    <s v="US"/>
    <s v="USD"/>
    <n v="1423186634"/>
    <n v="1418002634"/>
    <b v="0"/>
    <n v="8"/>
  </r>
  <r>
    <x v="0"/>
    <s v="US"/>
    <s v="USD"/>
    <n v="1417377481"/>
    <n v="1412189881"/>
    <b v="0"/>
    <n v="7"/>
  </r>
  <r>
    <x v="0"/>
    <s v="US"/>
    <s v="USD"/>
    <n v="1437432392"/>
    <n v="1434840392"/>
    <b v="0"/>
    <n v="15"/>
  </r>
  <r>
    <x v="1"/>
    <s v="US"/>
    <s v="USD"/>
    <n v="1469656800"/>
    <n v="1467151204"/>
    <b v="0"/>
    <n v="59"/>
  </r>
  <r>
    <x v="0"/>
    <s v="US"/>
    <s v="USD"/>
    <n v="1401587064"/>
    <n v="1399427064"/>
    <b v="1"/>
    <n v="19"/>
  </r>
  <r>
    <x v="0"/>
    <s v="GB"/>
    <s v="GBP"/>
    <n v="1414107040"/>
    <n v="1411515040"/>
    <b v="1"/>
    <n v="25"/>
  </r>
  <r>
    <x v="1"/>
    <s v="US"/>
    <s v="USD"/>
    <n v="1443675540"/>
    <n v="1441022120"/>
    <b v="0"/>
    <n v="121"/>
  </r>
  <r>
    <x v="0"/>
    <s v="AU"/>
    <s v="AUD"/>
    <n v="1477550434"/>
    <n v="1474958434"/>
    <b v="0"/>
    <n v="14"/>
  </r>
  <r>
    <x v="0"/>
    <s v="US"/>
    <s v="USD"/>
    <n v="1447311540"/>
    <n v="1445358903"/>
    <b v="0"/>
    <n v="4"/>
  </r>
  <r>
    <x v="0"/>
    <s v="SE"/>
    <s v="SEK"/>
    <n v="1467817258"/>
    <n v="1465225258"/>
    <b v="0"/>
    <n v="28"/>
  </r>
  <r>
    <x v="0"/>
    <s v="US"/>
    <s v="USD"/>
    <n v="1404194400"/>
    <n v="1400600840"/>
    <b v="0"/>
    <n v="84"/>
  </r>
  <r>
    <x v="0"/>
    <s v="US"/>
    <s v="USD"/>
    <n v="1348849134"/>
    <n v="1344961134"/>
    <b v="0"/>
    <n v="39"/>
  </r>
  <r>
    <x v="0"/>
    <s v="US"/>
    <s v="USD"/>
    <n v="1420088340"/>
    <n v="1417410964"/>
    <b v="0"/>
    <n v="215"/>
  </r>
  <r>
    <x v="0"/>
    <s v="US"/>
    <s v="USD"/>
    <n v="1452795416"/>
    <n v="1450203416"/>
    <b v="0"/>
    <n v="6"/>
  </r>
  <r>
    <x v="2"/>
    <s v="FR"/>
    <s v="EUR"/>
    <n v="1491590738"/>
    <n v="1489517138"/>
    <b v="0"/>
    <n v="10"/>
  </r>
  <r>
    <x v="0"/>
    <s v="US"/>
    <s v="USD"/>
    <n v="1442381847"/>
    <n v="1440826647"/>
    <b v="0"/>
    <n v="9"/>
  </r>
  <r>
    <x v="0"/>
    <s v="US"/>
    <s v="USD"/>
    <n v="1342309368"/>
    <n v="1337125368"/>
    <b v="0"/>
    <n v="49"/>
  </r>
  <r>
    <x v="0"/>
    <s v="GB"/>
    <s v="GBP"/>
    <n v="1368792499"/>
    <n v="1366200499"/>
    <b v="0"/>
    <n v="125"/>
  </r>
  <r>
    <x v="0"/>
    <s v="GB"/>
    <s v="GBP"/>
    <n v="1399809052"/>
    <n v="1397217052"/>
    <b v="1"/>
    <n v="23"/>
  </r>
  <r>
    <x v="0"/>
    <s v="GB"/>
    <s v="GBP"/>
    <n v="1416081600"/>
    <n v="1413477228"/>
    <b v="0"/>
    <n v="2"/>
  </r>
  <r>
    <x v="0"/>
    <s v="GB"/>
    <s v="GBP"/>
    <n v="1469356366"/>
    <n v="1464172366"/>
    <b v="1"/>
    <n v="86"/>
  </r>
  <r>
    <x v="0"/>
    <s v="GB"/>
    <s v="GBP"/>
    <n v="1410616600"/>
    <n v="1405432600"/>
    <b v="0"/>
    <n v="369"/>
  </r>
  <r>
    <x v="0"/>
    <s v="GB"/>
    <s v="GBP"/>
    <n v="1448492400"/>
    <n v="1446506080"/>
    <b v="0"/>
    <n v="6"/>
  </r>
  <r>
    <x v="0"/>
    <s v="GB"/>
    <s v="GBP"/>
    <n v="1488546319"/>
    <n v="1483362319"/>
    <b v="0"/>
    <n v="5"/>
  </r>
  <r>
    <x v="0"/>
    <s v="GB"/>
    <s v="GBP"/>
    <n v="1413634059"/>
    <n v="1411042059"/>
    <b v="0"/>
    <n v="10"/>
  </r>
  <r>
    <x v="1"/>
    <s v="US"/>
    <s v="USD"/>
    <n v="1467432000"/>
    <n v="1464763109"/>
    <b v="0"/>
    <n v="50"/>
  </r>
  <r>
    <x v="2"/>
    <s v="GB"/>
    <s v="GBP"/>
    <n v="1490631419"/>
    <n v="1488820619"/>
    <b v="0"/>
    <n v="12"/>
  </r>
  <r>
    <x v="0"/>
    <s v="US"/>
    <s v="USD"/>
    <n v="1472911375"/>
    <n v="1471096975"/>
    <b v="0"/>
    <n v="20"/>
  </r>
  <r>
    <x v="0"/>
    <s v="CA"/>
    <s v="CAD"/>
    <n v="1401595140"/>
    <n v="1398980941"/>
    <b v="0"/>
    <n v="17"/>
  </r>
  <r>
    <x v="1"/>
    <s v="US"/>
    <s v="USD"/>
    <n v="1448125935"/>
    <n v="1444666335"/>
    <b v="0"/>
    <n v="355"/>
  </r>
  <r>
    <x v="0"/>
    <s v="US"/>
    <s v="USD"/>
    <n v="1354699421"/>
    <n v="1352107421"/>
    <b v="0"/>
    <n v="70"/>
  </r>
  <r>
    <x v="1"/>
    <s v="US"/>
    <s v="USD"/>
    <n v="1404909296"/>
    <n v="1402317296"/>
    <b v="0"/>
    <n v="35"/>
  </r>
  <r>
    <x v="0"/>
    <s v="GB"/>
    <s v="GBP"/>
    <n v="1428333345"/>
    <n v="1425744945"/>
    <b v="0"/>
    <n v="7"/>
  </r>
  <r>
    <x v="1"/>
    <s v="US"/>
    <s v="USD"/>
    <n v="1432612382"/>
    <n v="1427428382"/>
    <b v="0"/>
    <n v="67"/>
  </r>
  <r>
    <x v="0"/>
    <s v="US"/>
    <s v="USD"/>
    <n v="1440090300"/>
    <n v="1436305452"/>
    <b v="0"/>
    <n v="29"/>
  </r>
  <r>
    <x v="0"/>
    <s v="US"/>
    <s v="USD"/>
    <n v="1468029540"/>
    <n v="1465304483"/>
    <b v="0"/>
    <n v="45"/>
  </r>
  <r>
    <x v="0"/>
    <s v="CA"/>
    <s v="CAD"/>
    <n v="1407427009"/>
    <n v="1404835009"/>
    <b v="0"/>
    <n v="27"/>
  </r>
  <r>
    <x v="0"/>
    <s v="GB"/>
    <s v="GBP"/>
    <n v="1486547945"/>
    <n v="1483955945"/>
    <b v="1"/>
    <n v="35"/>
  </r>
  <r>
    <x v="0"/>
    <s v="US"/>
    <s v="USD"/>
    <n v="1432248478"/>
    <n v="1429656478"/>
    <b v="1"/>
    <n v="185"/>
  </r>
  <r>
    <x v="0"/>
    <s v="US"/>
    <s v="USD"/>
    <n v="1259643540"/>
    <n v="1254450706"/>
    <b v="0"/>
    <n v="11"/>
  </r>
  <r>
    <x v="0"/>
    <s v="US"/>
    <s v="USD"/>
    <n v="1488783507"/>
    <n v="1486191507"/>
    <b v="0"/>
    <n v="10"/>
  </r>
  <r>
    <x v="0"/>
    <s v="US"/>
    <s v="USD"/>
    <n v="1414348166"/>
    <n v="1412879366"/>
    <b v="0"/>
    <n v="38"/>
  </r>
  <r>
    <x v="0"/>
    <s v="US"/>
    <s v="USD"/>
    <n v="1448745741"/>
    <n v="1446150141"/>
    <b v="0"/>
    <n v="8"/>
  </r>
  <r>
    <x v="0"/>
    <s v="US"/>
    <s v="USD"/>
    <n v="1367676034"/>
    <n v="1365084034"/>
    <b v="0"/>
    <n v="21"/>
  </r>
  <r>
    <x v="0"/>
    <s v="US"/>
    <s v="USD"/>
    <n v="1411930556"/>
    <n v="1409338556"/>
    <b v="0"/>
    <n v="12"/>
  </r>
  <r>
    <x v="0"/>
    <s v="US"/>
    <s v="USD"/>
    <n v="1443224622"/>
    <n v="1440632622"/>
    <b v="0"/>
    <n v="6"/>
  </r>
  <r>
    <x v="0"/>
    <s v="AU"/>
    <s v="AUD"/>
    <n v="1446984000"/>
    <n v="1445308730"/>
    <b v="0"/>
    <n v="5"/>
  </r>
  <r>
    <x v="0"/>
    <s v="US"/>
    <s v="USD"/>
    <n v="1409194810"/>
    <n v="1406170810"/>
    <b v="0"/>
    <n v="114"/>
  </r>
  <r>
    <x v="0"/>
    <s v="US"/>
    <s v="USD"/>
    <n v="1367444557"/>
    <n v="1364852557"/>
    <b v="0"/>
    <n v="15"/>
  </r>
  <r>
    <x v="0"/>
    <s v="US"/>
    <s v="USD"/>
    <n v="1478926800"/>
    <n v="1476054568"/>
    <b v="0"/>
    <n v="196"/>
  </r>
  <r>
    <x v="0"/>
    <s v="US"/>
    <s v="USD"/>
    <n v="1443675600"/>
    <n v="1441157592"/>
    <b v="0"/>
    <n v="33"/>
  </r>
  <r>
    <x v="0"/>
    <s v="US"/>
    <s v="USD"/>
    <n v="1428732000"/>
    <n v="1426772928"/>
    <b v="0"/>
    <n v="33"/>
  </r>
  <r>
    <x v="2"/>
    <s v="US"/>
    <s v="USD"/>
    <n v="1491470442"/>
    <n v="1488882042"/>
    <b v="0"/>
    <n v="11"/>
  </r>
  <r>
    <x v="0"/>
    <s v="US"/>
    <s v="USD"/>
    <n v="1451389601"/>
    <n v="1447933601"/>
    <b v="0"/>
    <n v="34"/>
  </r>
  <r>
    <x v="0"/>
    <s v="US"/>
    <s v="USD"/>
    <n v="1409009306"/>
    <n v="1406417306"/>
    <b v="0"/>
    <n v="15"/>
  </r>
  <r>
    <x v="0"/>
    <s v="IT"/>
    <s v="EUR"/>
    <n v="1467106895"/>
    <n v="1463218895"/>
    <b v="0"/>
    <n v="96"/>
  </r>
  <r>
    <x v="0"/>
    <s v="GB"/>
    <s v="GBP"/>
    <n v="1475398800"/>
    <n v="1472711224"/>
    <b v="0"/>
    <n v="94"/>
  </r>
  <r>
    <x v="0"/>
    <s v="US"/>
    <s v="USD"/>
    <n v="1473950945"/>
    <n v="1471272545"/>
    <b v="1"/>
    <n v="24"/>
  </r>
  <r>
    <x v="0"/>
    <s v="US"/>
    <s v="USD"/>
    <n v="1410955331"/>
    <n v="1407931331"/>
    <b v="0"/>
    <n v="129"/>
  </r>
  <r>
    <x v="1"/>
    <s v="US"/>
    <s v="USD"/>
    <n v="1469122200"/>
    <n v="1466611108"/>
    <b v="0"/>
    <n v="86"/>
  </r>
  <r>
    <x v="0"/>
    <s v="US"/>
    <s v="USD"/>
    <n v="1387657931"/>
    <n v="1385065931"/>
    <b v="0"/>
    <n v="10"/>
  </r>
  <r>
    <x v="2"/>
    <s v="US"/>
    <s v="USD"/>
    <n v="1491019200"/>
    <n v="1488418990"/>
    <b v="0"/>
    <n v="79"/>
  </r>
  <r>
    <x v="0"/>
    <s v="US"/>
    <s v="USD"/>
    <n v="1410746403"/>
    <n v="1408154403"/>
    <b v="0"/>
    <n v="18"/>
  </r>
  <r>
    <x v="0"/>
    <s v="US"/>
    <s v="USD"/>
    <n v="1406861438"/>
    <n v="1402973438"/>
    <b v="0"/>
    <n v="3"/>
  </r>
  <r>
    <x v="0"/>
    <s v="US"/>
    <s v="USD"/>
    <n v="1438552800"/>
    <n v="1435876423"/>
    <b v="0"/>
    <n v="52"/>
  </r>
  <r>
    <x v="0"/>
    <s v="GB"/>
    <s v="GBP"/>
    <n v="1406130880"/>
    <n v="1403538880"/>
    <b v="0"/>
    <n v="21"/>
  </r>
  <r>
    <x v="0"/>
    <s v="US"/>
    <s v="USD"/>
    <n v="1412432220"/>
    <n v="1409753820"/>
    <b v="0"/>
    <n v="76"/>
  </r>
  <r>
    <x v="0"/>
    <s v="US"/>
    <s v="USD"/>
    <n v="1409337911"/>
    <n v="1406745911"/>
    <b v="0"/>
    <n v="19"/>
  </r>
  <r>
    <x v="0"/>
    <s v="GB"/>
    <s v="GBP"/>
    <n v="1446732975"/>
    <n v="1444137375"/>
    <b v="0"/>
    <n v="21"/>
  </r>
  <r>
    <x v="0"/>
    <s v="CA"/>
    <s v="CAD"/>
    <n v="1427306470"/>
    <n v="1424718070"/>
    <b v="0"/>
    <n v="13"/>
  </r>
  <r>
    <x v="0"/>
    <s v="US"/>
    <s v="USD"/>
    <n v="1405227540"/>
    <n v="1402058739"/>
    <b v="0"/>
    <n v="22"/>
  </r>
  <r>
    <x v="0"/>
    <s v="CA"/>
    <s v="CAD"/>
    <n v="1409376600"/>
    <n v="1405957098"/>
    <b v="0"/>
    <n v="14"/>
  </r>
  <r>
    <x v="0"/>
    <s v="US"/>
    <s v="USD"/>
    <n v="1403837574"/>
    <n v="1402455174"/>
    <b v="0"/>
    <n v="8"/>
  </r>
  <r>
    <x v="0"/>
    <s v="GB"/>
    <s v="GBP"/>
    <n v="1488114358"/>
    <n v="1485522358"/>
    <b v="0"/>
    <n v="14"/>
  </r>
  <r>
    <x v="0"/>
    <s v="US"/>
    <s v="USD"/>
    <n v="1446131207"/>
    <n v="1443712007"/>
    <b v="0"/>
    <n v="20"/>
  </r>
  <r>
    <x v="0"/>
    <s v="FR"/>
    <s v="EUR"/>
    <n v="1447600389"/>
    <n v="1444140789"/>
    <b v="0"/>
    <n v="34"/>
  </r>
  <r>
    <x v="0"/>
    <s v="US"/>
    <s v="USD"/>
    <n v="1463343673"/>
    <n v="1460751673"/>
    <b v="0"/>
    <n v="6"/>
  </r>
  <r>
    <x v="0"/>
    <s v="US"/>
    <s v="USD"/>
    <n v="1414622700"/>
    <n v="1412081999"/>
    <b v="1"/>
    <n v="66"/>
  </r>
  <r>
    <x v="1"/>
    <s v="CA"/>
    <s v="CAD"/>
    <n v="1428945472"/>
    <n v="1423765072"/>
    <b v="0"/>
    <n v="37"/>
  </r>
  <r>
    <x v="0"/>
    <s v="US"/>
    <s v="USD"/>
    <n v="1421095672"/>
    <n v="1417207672"/>
    <b v="0"/>
    <n v="10"/>
  </r>
  <r>
    <x v="0"/>
    <s v="US"/>
    <s v="USD"/>
    <n v="1339816200"/>
    <n v="1337095997"/>
    <b v="0"/>
    <n v="4"/>
  </r>
  <r>
    <x v="0"/>
    <s v="CA"/>
    <s v="CAD"/>
    <n v="1453053661"/>
    <n v="1450461661"/>
    <b v="0"/>
    <n v="24"/>
  </r>
  <r>
    <x v="0"/>
    <s v="US"/>
    <s v="USD"/>
    <n v="1402007500"/>
    <n v="1399415500"/>
    <b v="0"/>
    <n v="11"/>
  </r>
  <r>
    <x v="0"/>
    <s v="US"/>
    <s v="USD"/>
    <n v="1482479940"/>
    <n v="1479684783"/>
    <b v="0"/>
    <n v="57"/>
  </r>
  <r>
    <x v="0"/>
    <s v="US"/>
    <s v="USD"/>
    <n v="1416635940"/>
    <n v="1413838540"/>
    <b v="0"/>
    <n v="20"/>
  </r>
  <r>
    <x v="0"/>
    <s v="CA"/>
    <s v="CAD"/>
    <n v="1417804229"/>
    <n v="1415212229"/>
    <b v="0"/>
    <n v="534"/>
  </r>
  <r>
    <x v="0"/>
    <s v="US"/>
    <s v="USD"/>
    <n v="1432589896"/>
    <n v="1427405896"/>
    <b v="0"/>
    <n v="7"/>
  </r>
  <r>
    <x v="0"/>
    <s v="US"/>
    <s v="USD"/>
    <n v="1455210353"/>
    <n v="1451927153"/>
    <b v="0"/>
    <n v="37"/>
  </r>
  <r>
    <x v="1"/>
    <s v="US"/>
    <s v="USD"/>
    <n v="1418315470"/>
    <n v="1415723470"/>
    <b v="0"/>
    <n v="2"/>
  </r>
  <r>
    <x v="0"/>
    <s v="GB"/>
    <s v="GBP"/>
    <n v="1469113351"/>
    <n v="1463929351"/>
    <b v="0"/>
    <n v="6"/>
  </r>
  <r>
    <x v="0"/>
    <s v="GB"/>
    <s v="GBP"/>
    <n v="1404149280"/>
    <n v="1400547969"/>
    <b v="0"/>
    <n v="13"/>
  </r>
  <r>
    <x v="0"/>
    <s v="GB"/>
    <s v="GBP"/>
    <n v="1426158463"/>
    <n v="1423570063"/>
    <b v="0"/>
    <n v="236"/>
  </r>
  <r>
    <x v="0"/>
    <s v="GB"/>
    <s v="GBP"/>
    <n v="1410930399"/>
    <n v="1405746399"/>
    <b v="0"/>
    <n v="11"/>
  </r>
  <r>
    <x v="0"/>
    <s v="GB"/>
    <s v="GBP"/>
    <n v="1459700741"/>
    <n v="1457112341"/>
    <b v="0"/>
    <n v="92"/>
  </r>
  <r>
    <x v="0"/>
    <s v="US"/>
    <s v="USD"/>
    <n v="1337102187"/>
    <n v="1335892587"/>
    <b v="0"/>
    <n v="18"/>
  </r>
  <r>
    <x v="0"/>
    <s v="IT"/>
    <s v="EUR"/>
    <n v="1466323800"/>
    <n v="1463418120"/>
    <b v="0"/>
    <n v="310"/>
  </r>
  <r>
    <x v="1"/>
    <s v="US"/>
    <s v="USD"/>
    <n v="1317231008"/>
    <n v="1312047008"/>
    <b v="0"/>
    <n v="24"/>
  </r>
  <r>
    <x v="0"/>
    <s v="US"/>
    <s v="USD"/>
    <n v="1452744011"/>
    <n v="1450152011"/>
    <b v="0"/>
    <n v="167"/>
  </r>
  <r>
    <x v="0"/>
    <s v="ES"/>
    <s v="EUR"/>
    <n v="1471985640"/>
    <n v="1469289685"/>
    <b v="0"/>
    <n v="179"/>
  </r>
  <r>
    <x v="1"/>
    <s v="US"/>
    <s v="USD"/>
    <n v="1450331940"/>
    <n v="1447777514"/>
    <b v="0"/>
    <n v="22"/>
  </r>
  <r>
    <x v="0"/>
    <s v="AU"/>
    <s v="AUD"/>
    <n v="1422928800"/>
    <n v="1420235311"/>
    <b v="0"/>
    <n v="5"/>
  </r>
  <r>
    <x v="0"/>
    <s v="GB"/>
    <s v="GBP"/>
    <n v="1422562864"/>
    <n v="1417378864"/>
    <b v="0"/>
    <n v="8"/>
  </r>
  <r>
    <x v="0"/>
    <s v="US"/>
    <s v="USD"/>
    <n v="1428097739"/>
    <n v="1427492939"/>
    <b v="0"/>
    <n v="9"/>
  </r>
  <r>
    <x v="0"/>
    <s v="CA"/>
    <s v="CAD"/>
    <n v="1399183200"/>
    <n v="1396633284"/>
    <b v="0"/>
    <n v="30"/>
  </r>
  <r>
    <x v="0"/>
    <s v="US"/>
    <s v="USD"/>
    <n v="1385534514"/>
    <n v="1382938914"/>
    <b v="0"/>
    <n v="89"/>
  </r>
  <r>
    <x v="1"/>
    <s v="US"/>
    <s v="USD"/>
    <n v="1420070615"/>
    <n v="1415750615"/>
    <b v="0"/>
    <n v="16"/>
  </r>
  <r>
    <x v="0"/>
    <s v="US"/>
    <s v="USD"/>
    <n v="1338321305"/>
    <n v="1336506905"/>
    <b v="0"/>
    <n v="30"/>
  </r>
  <r>
    <x v="0"/>
    <s v="US"/>
    <s v="USD"/>
    <n v="1423878182"/>
    <n v="1421199782"/>
    <b v="1"/>
    <n v="75"/>
  </r>
  <r>
    <x v="0"/>
    <s v="US"/>
    <s v="USD"/>
    <n v="1480011987"/>
    <n v="1477416387"/>
    <b v="0"/>
    <n v="37"/>
  </r>
  <r>
    <x v="0"/>
    <s v="US"/>
    <s v="USD"/>
    <n v="1380720474"/>
    <n v="1378214874"/>
    <b v="0"/>
    <n v="19"/>
  </r>
  <r>
    <x v="0"/>
    <s v="US"/>
    <s v="USD"/>
    <n v="1420130935"/>
    <n v="1417538935"/>
    <b v="0"/>
    <n v="14"/>
  </r>
  <r>
    <x v="0"/>
    <s v="US"/>
    <s v="USD"/>
    <n v="1323666376"/>
    <n v="1320033976"/>
    <b v="0"/>
    <n v="20"/>
  </r>
  <r>
    <x v="1"/>
    <s v="US"/>
    <s v="USD"/>
    <n v="1457024514"/>
    <n v="1454432514"/>
    <b v="0"/>
    <n v="122"/>
  </r>
  <r>
    <x v="0"/>
    <s v="US"/>
    <s v="USD"/>
    <n v="1437188400"/>
    <n v="1432100004"/>
    <b v="0"/>
    <n v="2"/>
  </r>
  <r>
    <x v="2"/>
    <s v="US"/>
    <s v="USD"/>
    <n v="1491855300"/>
    <n v="1488935245"/>
    <b v="0"/>
    <n v="39"/>
  </r>
  <r>
    <x v="0"/>
    <s v="US"/>
    <s v="USD"/>
    <n v="1433723033"/>
    <n v="1428539033"/>
    <b v="0"/>
    <n v="39"/>
  </r>
  <r>
    <x v="0"/>
    <s v="US"/>
    <s v="USD"/>
    <n v="1448517816"/>
    <n v="1445922216"/>
    <b v="0"/>
    <n v="47"/>
  </r>
  <r>
    <x v="0"/>
    <s v="AU"/>
    <s v="AUD"/>
    <n v="1443103848"/>
    <n v="1441894248"/>
    <b v="0"/>
    <n v="3"/>
  </r>
  <r>
    <x v="0"/>
    <s v="GB"/>
    <s v="GBP"/>
    <n v="1464872848"/>
    <n v="1462280848"/>
    <b v="0"/>
    <n v="11"/>
  </r>
  <r>
    <x v="1"/>
    <s v="US"/>
    <s v="USD"/>
    <n v="1480536919"/>
    <n v="1477509319"/>
    <b v="0"/>
    <n v="100"/>
  </r>
  <r>
    <x v="0"/>
    <s v="US"/>
    <s v="USD"/>
    <n v="1406988000"/>
    <n v="1403822912"/>
    <b v="0"/>
    <n v="16"/>
  </r>
  <r>
    <x v="0"/>
    <s v="US"/>
    <s v="USD"/>
    <n v="1456002300"/>
    <n v="1454173120"/>
    <b v="0"/>
    <n v="19"/>
  </r>
  <r>
    <x v="0"/>
    <s v="US"/>
    <s v="USD"/>
    <n v="1426294201"/>
    <n v="1423705801"/>
    <b v="0"/>
    <n v="5"/>
  </r>
  <r>
    <x v="0"/>
    <s v="US"/>
    <s v="USD"/>
    <n v="1427086740"/>
    <n v="1424488244"/>
    <b v="0"/>
    <n v="7"/>
  </r>
  <r>
    <x v="0"/>
    <s v="US"/>
    <s v="USD"/>
    <n v="1416566835"/>
    <n v="1411379235"/>
    <b v="0"/>
    <n v="55"/>
  </r>
  <r>
    <x v="0"/>
    <s v="GB"/>
    <s v="GBP"/>
    <n v="1439827200"/>
    <n v="1436355270"/>
    <b v="0"/>
    <n v="16"/>
  </r>
  <r>
    <x v="0"/>
    <s v="US"/>
    <s v="USD"/>
    <n v="1451282400"/>
    <n v="1449436390"/>
    <b v="1"/>
    <n v="47"/>
  </r>
  <r>
    <x v="0"/>
    <s v="GB"/>
    <s v="GBP"/>
    <n v="1428951600"/>
    <n v="1425512843"/>
    <b v="0"/>
    <n v="13"/>
  </r>
  <r>
    <x v="2"/>
    <s v="US"/>
    <s v="USD"/>
    <n v="1491181200"/>
    <n v="1488387008"/>
    <b v="0"/>
    <n v="38"/>
  </r>
  <r>
    <x v="1"/>
    <s v="US"/>
    <s v="USD"/>
    <n v="1482307140"/>
    <n v="1479218315"/>
    <b v="1"/>
    <n v="1501"/>
  </r>
  <r>
    <x v="0"/>
    <s v="US"/>
    <s v="USD"/>
    <n v="1462112318"/>
    <n v="1459520318"/>
    <b v="0"/>
    <n v="4"/>
  </r>
  <r>
    <x v="0"/>
    <s v="AT"/>
    <s v="EUR"/>
    <n v="1456094197"/>
    <n v="1453502197"/>
    <b v="0"/>
    <n v="12"/>
  </r>
  <r>
    <x v="0"/>
    <s v="US"/>
    <s v="USD"/>
    <n v="1403906664"/>
    <n v="1401401064"/>
    <b v="0"/>
    <n v="16"/>
  </r>
  <r>
    <x v="0"/>
    <s v="NL"/>
    <s v="EUR"/>
    <n v="1481716868"/>
    <n v="1478257268"/>
    <b v="0"/>
    <n v="338"/>
  </r>
  <r>
    <x v="0"/>
    <s v="US"/>
    <s v="USD"/>
    <n v="1417737781"/>
    <n v="1415145781"/>
    <b v="0"/>
    <n v="7"/>
  </r>
  <r>
    <x v="0"/>
    <s v="US"/>
    <s v="USD"/>
    <n v="1446524159"/>
    <n v="1443928559"/>
    <b v="0"/>
    <n v="6"/>
  </r>
  <r>
    <x v="0"/>
    <s v="GB"/>
    <s v="GBP"/>
    <n v="1437129179"/>
    <n v="1434537179"/>
    <b v="1"/>
    <n v="24"/>
  </r>
  <r>
    <x v="0"/>
    <s v="GB"/>
    <s v="GBP"/>
    <n v="1425124800"/>
    <n v="1421596356"/>
    <b v="0"/>
    <n v="13"/>
  </r>
  <r>
    <x v="2"/>
    <s v="US"/>
    <s v="USD"/>
    <n v="1491416077"/>
    <n v="1488827677"/>
    <b v="1"/>
    <n v="26"/>
  </r>
  <r>
    <x v="1"/>
    <s v="US"/>
    <s v="USD"/>
    <n v="1451419200"/>
    <n v="1449000056"/>
    <b v="0"/>
    <n v="90"/>
  </r>
  <r>
    <x v="0"/>
    <s v="US"/>
    <s v="USD"/>
    <n v="1409813940"/>
    <n v="1407271598"/>
    <b v="0"/>
    <n v="45"/>
  </r>
  <r>
    <x v="0"/>
    <s v="US"/>
    <s v="USD"/>
    <n v="1400569140"/>
    <n v="1397854356"/>
    <b v="0"/>
    <n v="46"/>
  </r>
  <r>
    <x v="0"/>
    <s v="GB"/>
    <s v="GBP"/>
    <n v="1423913220"/>
    <n v="1421339077"/>
    <b v="0"/>
    <n v="4"/>
  </r>
  <r>
    <x v="0"/>
    <s v="US"/>
    <s v="USD"/>
    <n v="1447521404"/>
    <n v="1444061804"/>
    <b v="1"/>
    <n v="52"/>
  </r>
  <r>
    <x v="0"/>
    <s v="US"/>
    <s v="USD"/>
    <n v="1479517200"/>
    <n v="1475765867"/>
    <b v="0"/>
    <n v="31"/>
  </r>
  <r>
    <x v="0"/>
    <s v="US"/>
    <s v="USD"/>
    <n v="1430421827"/>
    <n v="1427829827"/>
    <b v="0"/>
    <n v="296"/>
  </r>
  <r>
    <x v="0"/>
    <s v="US"/>
    <s v="USD"/>
    <n v="1421656200"/>
    <n v="1416507211"/>
    <b v="0"/>
    <n v="312"/>
  </r>
  <r>
    <x v="0"/>
    <s v="US"/>
    <s v="USD"/>
    <n v="1446483000"/>
    <n v="1443811268"/>
    <b v="0"/>
    <n v="13"/>
  </r>
  <r>
    <x v="0"/>
    <s v="GB"/>
    <s v="GBP"/>
    <n v="1417033610"/>
    <n v="1414438010"/>
    <b v="0"/>
    <n v="12"/>
  </r>
  <r>
    <x v="0"/>
    <s v="US"/>
    <s v="USD"/>
    <n v="1413723684"/>
    <n v="1411131684"/>
    <b v="0"/>
    <n v="44"/>
  </r>
  <r>
    <x v="0"/>
    <s v="US"/>
    <s v="USD"/>
    <n v="1472834180"/>
    <n v="1470242180"/>
    <b v="1"/>
    <n v="38"/>
  </r>
  <r>
    <x v="0"/>
    <s v="GB"/>
    <s v="GBP"/>
    <n v="1431298740"/>
    <n v="1429558756"/>
    <b v="0"/>
    <n v="27"/>
  </r>
  <r>
    <x v="0"/>
    <s v="DE"/>
    <s v="EUR"/>
    <n v="1443808800"/>
    <n v="1441048658"/>
    <b v="1"/>
    <n v="122"/>
  </r>
  <r>
    <x v="0"/>
    <s v="US"/>
    <s v="USD"/>
    <n v="1461186676"/>
    <n v="1458594676"/>
    <b v="0"/>
    <n v="10"/>
  </r>
  <r>
    <x v="0"/>
    <s v="US"/>
    <s v="USD"/>
    <n v="1413953940"/>
    <n v="1410141900"/>
    <b v="0"/>
    <n v="8"/>
  </r>
  <r>
    <x v="0"/>
    <s v="US"/>
    <s v="USD"/>
    <n v="1435429626"/>
    <n v="1431973626"/>
    <b v="0"/>
    <n v="14"/>
  </r>
  <r>
    <x v="0"/>
    <s v="US"/>
    <s v="USD"/>
    <n v="1413735972"/>
    <n v="1411143972"/>
    <b v="0"/>
    <n v="22"/>
  </r>
  <r>
    <x v="0"/>
    <s v="US"/>
    <s v="USD"/>
    <n v="1413925887"/>
    <n v="1411333887"/>
    <b v="0"/>
    <n v="25"/>
  </r>
  <r>
    <x v="0"/>
    <s v="US"/>
    <s v="USD"/>
    <n v="1306549362"/>
    <n v="1302661362"/>
    <b v="0"/>
    <n v="8"/>
  </r>
  <r>
    <x v="0"/>
    <s v="US"/>
    <s v="USD"/>
    <n v="1417033777"/>
    <n v="1414438177"/>
    <b v="0"/>
    <n v="36"/>
  </r>
  <r>
    <x v="0"/>
    <s v="US"/>
    <s v="USD"/>
    <n v="1428642000"/>
    <n v="1426050982"/>
    <b v="0"/>
    <n v="4"/>
  </r>
  <r>
    <x v="0"/>
    <s v="US"/>
    <s v="USD"/>
    <n v="1413234316"/>
    <n v="1408050316"/>
    <b v="0"/>
    <n v="13"/>
  </r>
  <r>
    <x v="0"/>
    <s v="GB"/>
    <s v="GBP"/>
    <n v="1400278290"/>
    <n v="1399414290"/>
    <b v="0"/>
    <n v="13"/>
  </r>
  <r>
    <x v="0"/>
    <s v="GB"/>
    <s v="GBP"/>
    <n v="1488394800"/>
    <n v="1486681708"/>
    <b v="0"/>
    <n v="14"/>
  </r>
  <r>
    <x v="0"/>
    <s v="US"/>
    <s v="USD"/>
    <n v="1409344985"/>
    <n v="1406752985"/>
    <b v="0"/>
    <n v="14"/>
  </r>
  <r>
    <x v="0"/>
    <s v="US"/>
    <s v="USD"/>
    <n v="1422473831"/>
    <n v="1419881831"/>
    <b v="0"/>
    <n v="8"/>
  </r>
  <r>
    <x v="0"/>
    <s v="US"/>
    <s v="USD"/>
    <n v="1277501520"/>
    <n v="1273874306"/>
    <b v="0"/>
    <n v="5"/>
  </r>
  <r>
    <x v="0"/>
    <s v="US"/>
    <s v="USD"/>
    <n v="1465054872"/>
    <n v="1461166872"/>
    <b v="0"/>
    <n v="121"/>
  </r>
  <r>
    <x v="0"/>
    <s v="US"/>
    <s v="USD"/>
    <n v="1385447459"/>
    <n v="1382679059"/>
    <b v="0"/>
    <n v="21"/>
  </r>
  <r>
    <x v="0"/>
    <s v="DE"/>
    <s v="EUR"/>
    <n v="1476460800"/>
    <n v="1473922541"/>
    <b v="1"/>
    <n v="81"/>
  </r>
  <r>
    <x v="0"/>
    <s v="US"/>
    <s v="USD"/>
    <n v="1421640665"/>
    <n v="1419048665"/>
    <b v="0"/>
    <n v="171"/>
  </r>
  <r>
    <x v="0"/>
    <s v="US"/>
    <s v="USD"/>
    <n v="1443039001"/>
    <n v="1440447001"/>
    <b v="0"/>
    <n v="14"/>
  </r>
  <r>
    <x v="0"/>
    <s v="GB"/>
    <s v="GBP"/>
    <n v="1471939818"/>
    <n v="1467619818"/>
    <b v="0"/>
    <n v="90"/>
  </r>
  <r>
    <x v="2"/>
    <s v="AT"/>
    <s v="EUR"/>
    <n v="1491282901"/>
    <n v="1488694501"/>
    <b v="0"/>
    <n v="64"/>
  </r>
  <r>
    <x v="0"/>
    <s v="US"/>
    <s v="USD"/>
    <n v="1465169610"/>
    <n v="1462577610"/>
    <b v="0"/>
    <n v="53"/>
  </r>
  <r>
    <x v="0"/>
    <s v="US"/>
    <s v="USD"/>
    <n v="1424380783"/>
    <n v="1421788783"/>
    <b v="0"/>
    <n v="17"/>
  </r>
  <r>
    <x v="0"/>
    <s v="NL"/>
    <s v="EUR"/>
    <n v="1446331500"/>
    <n v="1442531217"/>
    <b v="0"/>
    <n v="285"/>
  </r>
  <r>
    <x v="0"/>
    <s v="US"/>
    <s v="USD"/>
    <n v="1421208000"/>
    <n v="1418315852"/>
    <b v="0"/>
    <n v="15"/>
  </r>
  <r>
    <x v="0"/>
    <s v="US"/>
    <s v="USD"/>
    <n v="1461440421"/>
    <n v="1458848421"/>
    <b v="0"/>
    <n v="39"/>
  </r>
  <r>
    <x v="1"/>
    <s v="GB"/>
    <s v="GBP"/>
    <n v="1489376405"/>
    <n v="1484196005"/>
    <b v="0"/>
    <n v="104"/>
  </r>
  <r>
    <x v="0"/>
    <s v="US"/>
    <s v="USD"/>
    <n v="1467469510"/>
    <n v="1462285510"/>
    <b v="1"/>
    <n v="152"/>
  </r>
  <r>
    <x v="0"/>
    <s v="US"/>
    <s v="USD"/>
    <n v="1422674700"/>
    <n v="1419954240"/>
    <b v="1"/>
    <n v="33"/>
  </r>
  <r>
    <x v="0"/>
    <s v="US"/>
    <s v="USD"/>
    <n v="1479483812"/>
    <n v="1476888212"/>
    <b v="0"/>
    <n v="196"/>
  </r>
  <r>
    <x v="0"/>
    <s v="US"/>
    <s v="USD"/>
    <n v="1427155726"/>
    <n v="1425690526"/>
    <b v="0"/>
    <n v="7"/>
  </r>
  <r>
    <x v="0"/>
    <s v="US"/>
    <s v="USD"/>
    <n v="1440734400"/>
    <n v="1438549026"/>
    <b v="0"/>
    <n v="72"/>
  </r>
  <r>
    <x v="0"/>
    <s v="US"/>
    <s v="USD"/>
    <n v="1456957635"/>
    <n v="1451773635"/>
    <b v="0"/>
    <n v="24"/>
  </r>
  <r>
    <x v="0"/>
    <s v="US"/>
    <s v="USD"/>
    <n v="1434847859"/>
    <n v="1431391859"/>
    <b v="0"/>
    <n v="5"/>
  </r>
  <r>
    <x v="1"/>
    <s v="US"/>
    <s v="USD"/>
    <n v="1446771600"/>
    <n v="1443700648"/>
    <b v="0"/>
    <n v="248"/>
  </r>
  <r>
    <x v="0"/>
    <s v="US"/>
    <s v="USD"/>
    <n v="1280635200"/>
    <n v="1273121283"/>
    <b v="0"/>
    <n v="17"/>
  </r>
  <r>
    <x v="0"/>
    <s v="GB"/>
    <s v="GBP"/>
    <n v="1359978927"/>
    <n v="1357127727"/>
    <b v="0"/>
    <n v="45"/>
  </r>
  <r>
    <x v="0"/>
    <s v="US"/>
    <s v="USD"/>
    <n v="1473972813"/>
    <n v="1471812813"/>
    <b v="0"/>
    <n v="7"/>
  </r>
  <r>
    <x v="0"/>
    <s v="US"/>
    <s v="USD"/>
    <n v="1333557975"/>
    <n v="1330969575"/>
    <b v="0"/>
    <n v="7"/>
  </r>
  <r>
    <x v="0"/>
    <s v="US"/>
    <s v="USD"/>
    <n v="1421635190"/>
    <n v="1418179190"/>
    <b v="0"/>
    <n v="16"/>
  </r>
  <r>
    <x v="0"/>
    <s v="US"/>
    <s v="USD"/>
    <n v="1388102094"/>
    <n v="1385510094"/>
    <b v="0"/>
    <n v="52"/>
  </r>
  <r>
    <x v="1"/>
    <s v="US"/>
    <s v="USD"/>
    <n v="1460140282"/>
    <n v="1457551882"/>
    <b v="0"/>
    <n v="52"/>
  </r>
  <r>
    <x v="0"/>
    <s v="US"/>
    <s v="USD"/>
    <n v="1486830030"/>
    <n v="1483806030"/>
    <b v="1"/>
    <n v="96"/>
  </r>
  <r>
    <x v="0"/>
    <s v="US"/>
    <s v="USD"/>
    <n v="1401778740"/>
    <n v="1399474134"/>
    <b v="1"/>
    <n v="50"/>
  </r>
  <r>
    <x v="0"/>
    <s v="US"/>
    <s v="USD"/>
    <n v="1381917540"/>
    <n v="1379990038"/>
    <b v="0"/>
    <n v="79"/>
  </r>
  <r>
    <x v="0"/>
    <s v="GB"/>
    <s v="GBP"/>
    <n v="1431018719"/>
    <n v="1429290719"/>
    <b v="0"/>
    <n v="14"/>
  </r>
  <r>
    <x v="0"/>
    <s v="GB"/>
    <s v="GBP"/>
    <n v="1444510800"/>
    <n v="1442062898"/>
    <b v="0"/>
    <n v="19"/>
  </r>
  <r>
    <x v="0"/>
    <s v="US"/>
    <s v="USD"/>
    <n v="1475697054"/>
    <n v="1473105054"/>
    <b v="0"/>
    <n v="60"/>
  </r>
  <r>
    <x v="0"/>
    <s v="US"/>
    <s v="USD"/>
    <n v="1487617200"/>
    <n v="1483634335"/>
    <b v="0"/>
    <n v="110"/>
  </r>
  <r>
    <x v="0"/>
    <s v="US"/>
    <s v="USD"/>
    <n v="1413694800"/>
    <n v="1408986916"/>
    <b v="0"/>
    <n v="31"/>
  </r>
  <r>
    <x v="0"/>
    <s v="GB"/>
    <s v="GBP"/>
    <n v="1425223276"/>
    <n v="1422631276"/>
    <b v="0"/>
    <n v="28"/>
  </r>
  <r>
    <x v="0"/>
    <s v="US"/>
    <s v="USD"/>
    <n v="1461211200"/>
    <n v="1459467238"/>
    <b v="0"/>
    <n v="41"/>
  </r>
  <r>
    <x v="0"/>
    <s v="US"/>
    <s v="USD"/>
    <n v="1466697983"/>
    <n v="1464105983"/>
    <b v="0"/>
    <n v="99"/>
  </r>
  <r>
    <x v="0"/>
    <s v="US"/>
    <s v="USD"/>
    <n v="1399223500"/>
    <n v="1396631500"/>
    <b v="0"/>
    <n v="48"/>
  </r>
  <r>
    <x v="0"/>
    <s v="GB"/>
    <s v="GBP"/>
    <n v="1445468400"/>
    <n v="1443042061"/>
    <b v="0"/>
    <n v="105"/>
  </r>
  <r>
    <x v="0"/>
    <s v="US"/>
    <s v="USD"/>
    <n v="1440100839"/>
    <n v="1436472039"/>
    <b v="0"/>
    <n v="73"/>
  </r>
  <r>
    <x v="0"/>
    <s v="GB"/>
    <s v="GBP"/>
    <n v="1443973546"/>
    <n v="1438789546"/>
    <b v="0"/>
    <n v="23"/>
  </r>
  <r>
    <x v="2"/>
    <s v="US"/>
    <s v="USD"/>
    <n v="1491738594"/>
    <n v="1489150194"/>
    <b v="0"/>
    <n v="7"/>
  </r>
  <r>
    <x v="1"/>
    <s v="US"/>
    <s v="USD"/>
    <n v="1481727623"/>
    <n v="1478095223"/>
    <b v="0"/>
    <n v="76"/>
  </r>
  <r>
    <x v="0"/>
    <s v="US"/>
    <s v="USD"/>
    <n v="1442634617"/>
    <n v="1440042617"/>
    <b v="0"/>
    <n v="12"/>
  </r>
  <r>
    <x v="0"/>
    <s v="CA"/>
    <s v="CAD"/>
    <n v="1467603624"/>
    <n v="1465011624"/>
    <b v="0"/>
    <n v="12"/>
  </r>
  <r>
    <x v="0"/>
    <s v="US"/>
    <s v="USD"/>
    <n v="1407080884"/>
    <n v="1404488884"/>
    <b v="1"/>
    <n v="39"/>
  </r>
  <r>
    <x v="0"/>
    <s v="US"/>
    <s v="USD"/>
    <n v="1417273140"/>
    <n v="1413609292"/>
    <b v="1"/>
    <n v="13"/>
  </r>
  <r>
    <x v="0"/>
    <s v="CA"/>
    <s v="CAD"/>
    <n v="1485147540"/>
    <n v="1481951853"/>
    <b v="0"/>
    <n v="14"/>
  </r>
  <r>
    <x v="0"/>
    <s v="US"/>
    <s v="USD"/>
    <n v="1489500155"/>
    <n v="1485874955"/>
    <b v="0"/>
    <n v="188"/>
  </r>
  <r>
    <x v="2"/>
    <s v="IE"/>
    <s v="EUR"/>
    <n v="1491586534"/>
    <n v="1488911734"/>
    <b v="0"/>
    <n v="46"/>
  </r>
  <r>
    <x v="0"/>
    <s v="US"/>
    <s v="USD"/>
    <n v="1429767607"/>
    <n v="1424587207"/>
    <b v="0"/>
    <n v="36"/>
  </r>
  <r>
    <x v="0"/>
    <s v="DE"/>
    <s v="EUR"/>
    <n v="1454502789"/>
    <n v="1453206789"/>
    <b v="0"/>
    <n v="114"/>
  </r>
  <r>
    <x v="0"/>
    <s v="US"/>
    <s v="USD"/>
    <n v="1485541791"/>
    <n v="1480357791"/>
    <b v="0"/>
    <n v="41"/>
  </r>
  <r>
    <x v="0"/>
    <s v="MX"/>
    <s v="MXN"/>
    <n v="1486624607"/>
    <n v="1483773407"/>
    <b v="0"/>
    <n v="11"/>
  </r>
  <r>
    <x v="0"/>
    <s v="US"/>
    <s v="USD"/>
    <n v="1404253800"/>
    <n v="1402784964"/>
    <b v="0"/>
    <n v="17"/>
  </r>
  <r>
    <x v="1"/>
    <s v="US"/>
    <s v="USD"/>
    <n v="1423092149"/>
    <n v="1420500149"/>
    <b v="0"/>
    <n v="400"/>
  </r>
  <r>
    <x v="0"/>
    <s v="US"/>
    <s v="USD"/>
    <n v="1432069249"/>
    <n v="1429477249"/>
    <b v="0"/>
    <n v="8"/>
  </r>
  <r>
    <x v="0"/>
    <s v="NL"/>
    <s v="EUR"/>
    <n v="1418649177"/>
    <n v="1416057177"/>
    <b v="1"/>
    <n v="29"/>
  </r>
  <r>
    <x v="0"/>
    <s v="US"/>
    <s v="USD"/>
    <n v="1406876400"/>
    <n v="1405024561"/>
    <b v="0"/>
    <n v="10"/>
  </r>
  <r>
    <x v="2"/>
    <s v="US"/>
    <s v="USD"/>
    <n v="1490572740"/>
    <n v="1487734667"/>
    <b v="0"/>
    <n v="15"/>
  </r>
  <r>
    <x v="2"/>
    <s v="US"/>
    <s v="USD"/>
    <n v="1490033247"/>
    <n v="1489428447"/>
    <b v="0"/>
    <n v="4"/>
  </r>
  <r>
    <x v="0"/>
    <s v="DE"/>
    <s v="EUR"/>
    <n v="1435442340"/>
    <n v="1433416830"/>
    <b v="1"/>
    <n v="18"/>
  </r>
  <r>
    <x v="0"/>
    <s v="GB"/>
    <s v="GBP"/>
    <n v="1479125642"/>
    <n v="1476962042"/>
    <b v="0"/>
    <n v="31"/>
  </r>
  <r>
    <x v="0"/>
    <s v="GB"/>
    <s v="GBP"/>
    <n v="1425108736"/>
    <n v="1422516736"/>
    <b v="0"/>
    <n v="140"/>
  </r>
  <r>
    <x v="0"/>
    <s v="US"/>
    <s v="USD"/>
    <n v="1412135940"/>
    <n v="1410366708"/>
    <b v="0"/>
    <n v="16"/>
  </r>
  <r>
    <x v="1"/>
    <s v="US"/>
    <s v="USD"/>
    <n v="1488549079"/>
    <n v="1485957079"/>
    <b v="0"/>
    <n v="140"/>
  </r>
  <r>
    <x v="0"/>
    <s v="US"/>
    <s v="USD"/>
    <n v="1454110440"/>
    <n v="1451607071"/>
    <b v="0"/>
    <n v="5"/>
  </r>
  <r>
    <x v="0"/>
    <s v="GB"/>
    <s v="GBP"/>
    <n v="1359434672"/>
    <n v="1354250672"/>
    <b v="0"/>
    <n v="147"/>
  </r>
  <r>
    <x v="0"/>
    <s v="CA"/>
    <s v="CAD"/>
    <n v="1463929174"/>
    <n v="1461337174"/>
    <b v="0"/>
    <n v="9"/>
  </r>
  <r>
    <x v="0"/>
    <s v="AU"/>
    <s v="AUD"/>
    <n v="1470319203"/>
    <n v="1467727203"/>
    <b v="0"/>
    <n v="1293"/>
  </r>
  <r>
    <x v="1"/>
    <s v="US"/>
    <s v="USD"/>
    <n v="1414994340"/>
    <n v="1413057980"/>
    <b v="0"/>
    <n v="34"/>
  </r>
  <r>
    <x v="0"/>
    <s v="US"/>
    <s v="USD"/>
    <n v="1411444740"/>
    <n v="1409335497"/>
    <b v="0"/>
    <n v="59"/>
  </r>
  <r>
    <x v="0"/>
    <s v="US"/>
    <s v="USD"/>
    <n v="1444539600"/>
    <n v="1441297645"/>
    <b v="0"/>
    <n v="57"/>
  </r>
  <r>
    <x v="2"/>
    <s v="NL"/>
    <s v="EUR"/>
    <n v="1492372800"/>
    <n v="1488823488"/>
    <b v="0"/>
    <n v="8"/>
  </r>
  <r>
    <x v="0"/>
    <s v="IE"/>
    <s v="EUR"/>
    <n v="1428519527"/>
    <n v="1425927527"/>
    <b v="0"/>
    <n v="15"/>
  </r>
  <r>
    <x v="0"/>
    <s v="US"/>
    <s v="USD"/>
    <n v="1410037200"/>
    <n v="1407435418"/>
    <b v="0"/>
    <n v="53"/>
  </r>
  <r>
    <x v="0"/>
    <s v="US"/>
    <s v="USD"/>
    <n v="1485759540"/>
    <n v="1480607607"/>
    <b v="0"/>
    <n v="100"/>
  </r>
  <r>
    <x v="0"/>
    <s v="HK"/>
    <s v="HKD"/>
    <n v="1486708133"/>
    <n v="1484116133"/>
    <b v="0"/>
    <n v="70"/>
  </r>
  <r>
    <x v="1"/>
    <s v="GB"/>
    <s v="GBP"/>
    <n v="1454425128"/>
    <n v="1451833128"/>
    <b v="0"/>
    <n v="46"/>
  </r>
  <r>
    <x v="0"/>
    <s v="US"/>
    <s v="USD"/>
    <n v="1467575940"/>
    <n v="1465856639"/>
    <b v="0"/>
    <n v="9"/>
  </r>
  <r>
    <x v="0"/>
    <s v="US"/>
    <s v="USD"/>
    <n v="1450072740"/>
    <n v="1445027346"/>
    <b v="0"/>
    <n v="25"/>
  </r>
  <r>
    <x v="0"/>
    <s v="US"/>
    <s v="USD"/>
    <n v="1429740037"/>
    <n v="1425423637"/>
    <b v="0"/>
    <n v="84"/>
  </r>
  <r>
    <x v="0"/>
    <s v="SE"/>
    <s v="SEK"/>
    <n v="1456385101"/>
    <n v="1453793101"/>
    <b v="0"/>
    <n v="123"/>
  </r>
  <r>
    <x v="0"/>
    <s v="US"/>
    <s v="USD"/>
    <n v="1413312194"/>
    <n v="1410288194"/>
    <b v="1"/>
    <n v="92"/>
  </r>
  <r>
    <x v="0"/>
    <s v="US"/>
    <s v="USD"/>
    <n v="1427580426"/>
    <n v="1424992026"/>
    <b v="0"/>
    <n v="12"/>
  </r>
  <r>
    <x v="0"/>
    <s v="US"/>
    <s v="USD"/>
    <n v="1427890925"/>
    <n v="1426681325"/>
    <b v="0"/>
    <n v="10"/>
  </r>
  <r>
    <x v="0"/>
    <s v="US"/>
    <s v="USD"/>
    <n v="1481173140"/>
    <n v="1478016097"/>
    <b v="0"/>
    <n v="336"/>
  </r>
  <r>
    <x v="1"/>
    <s v="US"/>
    <s v="USD"/>
    <n v="1478733732"/>
    <n v="1478298132"/>
    <b v="0"/>
    <n v="2"/>
  </r>
  <r>
    <x v="0"/>
    <s v="US"/>
    <s v="USD"/>
    <n v="1423424329"/>
    <n v="1421696329"/>
    <b v="0"/>
    <n v="7"/>
  </r>
  <r>
    <x v="0"/>
    <s v="CA"/>
    <s v="CAD"/>
    <n v="1447909401"/>
    <n v="1444017801"/>
    <b v="0"/>
    <n v="229"/>
  </r>
  <r>
    <x v="0"/>
    <s v="US"/>
    <s v="USD"/>
    <n v="1423750542"/>
    <n v="1421158542"/>
    <b v="0"/>
    <n v="39"/>
  </r>
  <r>
    <x v="0"/>
    <s v="US"/>
    <s v="USD"/>
    <n v="1433395560"/>
    <n v="1430803560"/>
    <b v="0"/>
    <n v="42"/>
  </r>
  <r>
    <x v="0"/>
    <s v="US"/>
    <s v="USD"/>
    <n v="1407972712"/>
    <n v="1405380712"/>
    <b v="1"/>
    <n v="103"/>
  </r>
  <r>
    <x v="1"/>
    <s v="US"/>
    <s v="USD"/>
    <n v="1434476849"/>
    <n v="1431884849"/>
    <b v="0"/>
    <n v="11"/>
  </r>
  <r>
    <x v="0"/>
    <s v="US"/>
    <s v="USD"/>
    <n v="1418769129"/>
    <n v="1416954729"/>
    <b v="0"/>
    <n v="24"/>
  </r>
  <r>
    <x v="0"/>
    <s v="US"/>
    <s v="USD"/>
    <n v="1429595940"/>
    <n v="1428082481"/>
    <b v="0"/>
    <n v="117"/>
  </r>
  <r>
    <x v="0"/>
    <s v="US"/>
    <s v="USD"/>
    <n v="1448949540"/>
    <n v="1446048367"/>
    <b v="0"/>
    <n v="5"/>
  </r>
  <r>
    <x v="0"/>
    <s v="US"/>
    <s v="USD"/>
    <n v="1484531362"/>
    <n v="1481939362"/>
    <b v="0"/>
    <n v="1"/>
  </r>
  <r>
    <x v="0"/>
    <s v="US"/>
    <s v="USD"/>
    <n v="1443408550"/>
    <n v="1439952550"/>
    <b v="0"/>
    <n v="17"/>
  </r>
  <r>
    <x v="0"/>
    <s v="GB"/>
    <s v="GBP"/>
    <n v="1458117190"/>
    <n v="1455528790"/>
    <b v="0"/>
    <n v="3"/>
  </r>
  <r>
    <x v="0"/>
    <s v="US"/>
    <s v="USD"/>
    <n v="1439189940"/>
    <n v="1435970682"/>
    <b v="1"/>
    <n v="139"/>
  </r>
  <r>
    <x v="0"/>
    <s v="US"/>
    <s v="USD"/>
    <n v="1407562632"/>
    <n v="1404970632"/>
    <b v="0"/>
    <n v="7"/>
  </r>
  <r>
    <x v="0"/>
    <s v="US"/>
    <s v="USD"/>
    <n v="1410426250"/>
    <n v="1405674250"/>
    <b v="0"/>
    <n v="975"/>
  </r>
  <r>
    <x v="0"/>
    <s v="US"/>
    <s v="USD"/>
    <n v="1467694740"/>
    <n v="1465398670"/>
    <b v="1"/>
    <n v="171"/>
  </r>
  <r>
    <x v="0"/>
    <s v="US"/>
    <s v="USD"/>
    <n v="1431536015"/>
    <n v="1428944015"/>
    <b v="0"/>
    <n v="12"/>
  </r>
  <r>
    <x v="0"/>
    <s v="GB"/>
    <s v="GBP"/>
    <n v="1433930302"/>
    <n v="1432115902"/>
    <b v="0"/>
    <n v="9"/>
  </r>
  <r>
    <x v="0"/>
    <s v="US"/>
    <s v="USD"/>
    <n v="1424056873"/>
    <n v="1421464873"/>
    <b v="0"/>
    <n v="11"/>
  </r>
  <r>
    <x v="0"/>
    <s v="US"/>
    <s v="USD"/>
    <n v="1414193160"/>
    <n v="1410305160"/>
    <b v="1"/>
    <n v="124"/>
  </r>
  <r>
    <x v="1"/>
    <s v="US"/>
    <s v="USD"/>
    <n v="1417690734"/>
    <n v="1415098734"/>
    <b v="0"/>
    <n v="356"/>
  </r>
  <r>
    <x v="0"/>
    <s v="US"/>
    <s v="USD"/>
    <n v="1443636000"/>
    <n v="1441111892"/>
    <b v="0"/>
    <n v="67"/>
  </r>
  <r>
    <x v="0"/>
    <s v="GB"/>
    <s v="GBP"/>
    <n v="1435325100"/>
    <n v="1432072893"/>
    <b v="0"/>
    <n v="16"/>
  </r>
  <r>
    <x v="0"/>
    <s v="US"/>
    <s v="USD"/>
    <n v="1387479360"/>
    <n v="1384887360"/>
    <b v="0"/>
    <n v="29"/>
  </r>
  <r>
    <x v="0"/>
    <s v="US"/>
    <s v="USD"/>
    <n v="1481809189"/>
    <n v="1479217189"/>
    <b v="1"/>
    <n v="140"/>
  </r>
  <r>
    <x v="1"/>
    <s v="US"/>
    <s v="USD"/>
    <n v="1468108198"/>
    <n v="1465516198"/>
    <b v="0"/>
    <n v="348"/>
  </r>
  <r>
    <x v="0"/>
    <s v="US"/>
    <s v="USD"/>
    <n v="1445439674"/>
    <n v="1442847674"/>
    <b v="0"/>
    <n v="7"/>
  </r>
  <r>
    <x v="0"/>
    <s v="US"/>
    <s v="USD"/>
    <n v="1422759240"/>
    <n v="1418824867"/>
    <b v="0"/>
    <n v="197"/>
  </r>
  <r>
    <x v="0"/>
    <s v="US"/>
    <s v="USD"/>
    <n v="1393181018"/>
    <n v="1390589018"/>
    <b v="0"/>
    <n v="9"/>
  </r>
  <r>
    <x v="1"/>
    <s v="GB"/>
    <s v="GBP"/>
    <n v="1475333917"/>
    <n v="1472569117"/>
    <b v="0"/>
    <n v="46"/>
  </r>
  <r>
    <x v="0"/>
    <s v="US"/>
    <s v="USD"/>
    <n v="1427936400"/>
    <n v="1424221866"/>
    <b v="0"/>
    <n v="33"/>
  </r>
  <r>
    <x v="0"/>
    <s v="US"/>
    <s v="USD"/>
    <n v="1416512901"/>
    <n v="1413053301"/>
    <b v="0"/>
    <n v="95"/>
  </r>
  <r>
    <x v="0"/>
    <s v="US"/>
    <s v="USD"/>
    <n v="1444876253"/>
    <n v="1442284253"/>
    <b v="0"/>
    <n v="36"/>
  </r>
  <r>
    <x v="0"/>
    <s v="US"/>
    <s v="USD"/>
    <n v="1483137311"/>
    <n v="1481322911"/>
    <b v="0"/>
    <n v="21"/>
  </r>
  <r>
    <x v="1"/>
    <s v="US"/>
    <s v="USD"/>
    <n v="1446217183"/>
    <n v="1443538783"/>
    <b v="0"/>
    <n v="161"/>
  </r>
  <r>
    <x v="2"/>
    <s v="US"/>
    <s v="USD"/>
    <n v="1489903200"/>
    <n v="1488459307"/>
    <b v="0"/>
    <n v="30"/>
  </r>
  <r>
    <x v="0"/>
    <s v="US"/>
    <s v="USD"/>
    <n v="1462766400"/>
    <n v="1460219110"/>
    <b v="0"/>
    <n v="37"/>
  </r>
  <r>
    <x v="0"/>
    <s v="GB"/>
    <s v="GBP"/>
    <n v="1483286127"/>
    <n v="1479830127"/>
    <b v="0"/>
    <n v="456"/>
  </r>
  <r>
    <x v="0"/>
    <s v="CA"/>
    <s v="CAD"/>
    <n v="1482663600"/>
    <n v="1480800568"/>
    <b v="0"/>
    <n v="12"/>
  </r>
  <r>
    <x v="1"/>
    <s v="US"/>
    <s v="USD"/>
    <n v="1455814827"/>
    <n v="1453222827"/>
    <b v="0"/>
    <n v="95"/>
  </r>
  <r>
    <x v="0"/>
    <s v="US"/>
    <s v="USD"/>
    <n v="1385136000"/>
    <n v="1381923548"/>
    <b v="0"/>
    <n v="890"/>
  </r>
  <r>
    <x v="0"/>
    <s v="US"/>
    <s v="USD"/>
    <n v="1466449140"/>
    <n v="1463392828"/>
    <b v="0"/>
    <n v="96"/>
  </r>
  <r>
    <x v="1"/>
    <s v="US"/>
    <s v="USD"/>
    <n v="1418849028"/>
    <n v="1415825028"/>
    <b v="0"/>
    <n v="224"/>
  </r>
  <r>
    <x v="0"/>
    <s v="US"/>
    <s v="USD"/>
    <n v="1468249760"/>
    <n v="1465830560"/>
    <b v="0"/>
    <n v="10"/>
  </r>
  <r>
    <x v="0"/>
    <s v="US"/>
    <s v="USD"/>
    <n v="1429564165"/>
    <n v="1426972165"/>
    <b v="0"/>
    <n v="37"/>
  </r>
  <r>
    <x v="1"/>
    <s v="US"/>
    <s v="USD"/>
    <n v="1468351341"/>
    <n v="1467746541"/>
    <b v="0"/>
    <n v="4"/>
  </r>
  <r>
    <x v="3"/>
    <s v="US"/>
    <s v="USD"/>
    <n v="1279555200"/>
    <n v="1276480894"/>
    <b v="1"/>
    <n v="50"/>
  </r>
  <r>
    <x v="3"/>
    <s v="US"/>
    <s v="USD"/>
    <n v="1304395140"/>
    <n v="1297620584"/>
    <b v="0"/>
    <n v="18"/>
  </r>
  <r>
    <x v="3"/>
    <s v="US"/>
    <s v="USD"/>
    <n v="1305483086"/>
    <n v="1302891086"/>
    <b v="0"/>
    <n v="7"/>
  </r>
  <r>
    <x v="3"/>
    <s v="US"/>
    <s v="USD"/>
    <n v="1308011727"/>
    <n v="1306283727"/>
    <b v="0"/>
    <n v="28"/>
  </r>
  <r>
    <x v="3"/>
    <s v="US"/>
    <s v="USD"/>
    <n v="1311393540"/>
    <n v="1309919526"/>
    <b v="0"/>
    <n v="18"/>
  </r>
  <r>
    <x v="3"/>
    <s v="US"/>
    <s v="USD"/>
    <n v="1317576973"/>
    <n v="1312392973"/>
    <b v="0"/>
    <n v="22"/>
  </r>
  <r>
    <x v="3"/>
    <s v="US"/>
    <s v="USD"/>
    <n v="1322751735"/>
    <n v="1317564135"/>
    <b v="0"/>
    <n v="38"/>
  </r>
  <r>
    <x v="3"/>
    <s v="US"/>
    <s v="USD"/>
    <n v="1326690000"/>
    <n v="1324329156"/>
    <b v="0"/>
    <n v="58"/>
  </r>
  <r>
    <x v="3"/>
    <s v="US"/>
    <s v="USD"/>
    <n v="1330789165"/>
    <n v="1328197165"/>
    <b v="0"/>
    <n v="19"/>
  </r>
  <r>
    <x v="3"/>
    <s v="US"/>
    <s v="USD"/>
    <n v="1345918302"/>
    <n v="1343326302"/>
    <b v="0"/>
    <n v="14"/>
  </r>
  <r>
    <x v="3"/>
    <s v="US"/>
    <s v="USD"/>
    <n v="1352055886"/>
    <n v="1350324286"/>
    <b v="0"/>
    <n v="26"/>
  </r>
  <r>
    <x v="3"/>
    <s v="US"/>
    <s v="USD"/>
    <n v="1352573869"/>
    <n v="1349978269"/>
    <b v="0"/>
    <n v="47"/>
  </r>
  <r>
    <x v="3"/>
    <s v="US"/>
    <s v="USD"/>
    <n v="1359052710"/>
    <n v="1356979110"/>
    <b v="0"/>
    <n v="35"/>
  </r>
  <r>
    <x v="3"/>
    <s v="US"/>
    <s v="USD"/>
    <n v="1364597692"/>
    <n v="1361577292"/>
    <b v="0"/>
    <n v="10"/>
  </r>
  <r>
    <x v="3"/>
    <s v="US"/>
    <s v="USD"/>
    <n v="1366064193"/>
    <n v="1364854593"/>
    <b v="0"/>
    <n v="11"/>
  </r>
  <r>
    <x v="3"/>
    <s v="US"/>
    <s v="USD"/>
    <n v="1368066453"/>
    <n v="1365474453"/>
    <b v="0"/>
    <n v="52"/>
  </r>
  <r>
    <x v="3"/>
    <s v="US"/>
    <s v="USD"/>
    <n v="1384580373"/>
    <n v="1381984773"/>
    <b v="0"/>
    <n v="7"/>
  </r>
  <r>
    <x v="3"/>
    <s v="CA"/>
    <s v="CAD"/>
    <n v="1391194860"/>
    <n v="1388084862"/>
    <b v="0"/>
    <n v="11"/>
  </r>
  <r>
    <x v="3"/>
    <s v="US"/>
    <s v="USD"/>
    <n v="1399867140"/>
    <n v="1398802148"/>
    <b v="0"/>
    <n v="11"/>
  </r>
  <r>
    <x v="3"/>
    <s v="GB"/>
    <s v="GBP"/>
    <n v="1400423973"/>
    <n v="1399387173"/>
    <b v="0"/>
    <n v="17"/>
  </r>
  <r>
    <x v="3"/>
    <s v="GB"/>
    <s v="GBP"/>
    <n v="1403964324"/>
    <n v="1401372324"/>
    <b v="0"/>
    <n v="20"/>
  </r>
  <r>
    <x v="3"/>
    <s v="US"/>
    <s v="USD"/>
    <n v="1403964574"/>
    <n v="1401372574"/>
    <b v="0"/>
    <n v="20"/>
  </r>
  <r>
    <x v="3"/>
    <s v="GB"/>
    <s v="GBP"/>
    <n v="1404314952"/>
    <n v="1401722952"/>
    <b v="0"/>
    <n v="29"/>
  </r>
  <r>
    <x v="3"/>
    <s v="GB"/>
    <s v="GBP"/>
    <n v="1404471600"/>
    <n v="1401910634"/>
    <b v="0"/>
    <n v="13"/>
  </r>
  <r>
    <x v="3"/>
    <s v="GB"/>
    <s v="GBP"/>
    <n v="1405553241"/>
    <n v="1404948441"/>
    <b v="1"/>
    <n v="24"/>
  </r>
  <r>
    <x v="3"/>
    <s v="US"/>
    <s v="USD"/>
    <n v="1405802330"/>
    <n v="1403210330"/>
    <b v="0"/>
    <n v="83"/>
  </r>
  <r>
    <x v="3"/>
    <s v="US"/>
    <s v="USD"/>
    <n v="1406185200"/>
    <n v="1404337382"/>
    <b v="0"/>
    <n v="38"/>
  </r>
  <r>
    <x v="3"/>
    <s v="GB"/>
    <s v="GBP"/>
    <n v="1406719110"/>
    <n v="1405509510"/>
    <b v="0"/>
    <n v="45"/>
  </r>
  <r>
    <x v="3"/>
    <s v="US"/>
    <s v="USD"/>
    <n v="1408252260"/>
    <n v="1406580436"/>
    <b v="0"/>
    <n v="29"/>
  </r>
  <r>
    <x v="3"/>
    <s v="US"/>
    <s v="USD"/>
    <n v="1408383153"/>
    <n v="1405791153"/>
    <b v="0"/>
    <n v="21"/>
  </r>
  <r>
    <x v="3"/>
    <s v="US"/>
    <s v="USD"/>
    <n v="1410145200"/>
    <n v="1407197670"/>
    <b v="0"/>
    <n v="11"/>
  </r>
  <r>
    <x v="3"/>
    <s v="US"/>
    <s v="USD"/>
    <n v="1410546413"/>
    <n v="1407954413"/>
    <b v="0"/>
    <n v="22"/>
  </r>
  <r>
    <x v="3"/>
    <s v="US"/>
    <s v="USD"/>
    <n v="1410601041"/>
    <n v="1406713041"/>
    <b v="0"/>
    <n v="12"/>
  </r>
  <r>
    <x v="3"/>
    <s v="GB"/>
    <s v="GBP"/>
    <n v="1411510135"/>
    <n v="1408918135"/>
    <b v="0"/>
    <n v="35"/>
  </r>
  <r>
    <x v="3"/>
    <s v="GB"/>
    <s v="GBP"/>
    <n v="1411858862"/>
    <n v="1409266862"/>
    <b v="0"/>
    <n v="26"/>
  </r>
  <r>
    <x v="3"/>
    <s v="US"/>
    <s v="USD"/>
    <n v="1412516354"/>
    <n v="1409924354"/>
    <b v="0"/>
    <n v="19"/>
  </r>
  <r>
    <x v="3"/>
    <s v="US"/>
    <s v="USD"/>
    <n v="1412648537"/>
    <n v="1408760537"/>
    <b v="0"/>
    <n v="15"/>
  </r>
  <r>
    <x v="3"/>
    <s v="US"/>
    <s v="USD"/>
    <n v="1418244552"/>
    <n v="1415652552"/>
    <b v="0"/>
    <n v="15"/>
  </r>
  <r>
    <x v="3"/>
    <s v="CA"/>
    <s v="CAD"/>
    <n v="1419224340"/>
    <n v="1416363886"/>
    <b v="0"/>
    <n v="43"/>
  </r>
  <r>
    <x v="3"/>
    <s v="GB"/>
    <s v="GBP"/>
    <n v="1419368925"/>
    <n v="1417208925"/>
    <b v="0"/>
    <n v="22"/>
  </r>
  <r>
    <x v="3"/>
    <s v="US"/>
    <s v="USD"/>
    <n v="1420033187"/>
    <n v="1414845587"/>
    <b v="0"/>
    <n v="28"/>
  </r>
  <r>
    <x v="3"/>
    <s v="US"/>
    <s v="USD"/>
    <n v="1422068400"/>
    <n v="1420774779"/>
    <b v="0"/>
    <n v="10"/>
  </r>
  <r>
    <x v="3"/>
    <s v="GB"/>
    <s v="GBP"/>
    <n v="1422637200"/>
    <n v="1419271458"/>
    <b v="0"/>
    <n v="22"/>
  </r>
  <r>
    <x v="3"/>
    <s v="US"/>
    <s v="USD"/>
    <n v="1424116709"/>
    <n v="1421524709"/>
    <b v="0"/>
    <n v="10"/>
  </r>
  <r>
    <x v="3"/>
    <s v="US"/>
    <s v="USD"/>
    <n v="1425758257"/>
    <n v="1423166257"/>
    <b v="0"/>
    <n v="24"/>
  </r>
  <r>
    <x v="3"/>
    <s v="CA"/>
    <s v="CAD"/>
    <n v="1425937761"/>
    <n v="1422917361"/>
    <b v="0"/>
    <n v="84"/>
  </r>
  <r>
    <x v="3"/>
    <s v="US"/>
    <s v="USD"/>
    <n v="1426883220"/>
    <n v="1425067296"/>
    <b v="0"/>
    <n v="33"/>
  </r>
  <r>
    <x v="3"/>
    <s v="US"/>
    <s v="USD"/>
    <n v="1427469892"/>
    <n v="1424881492"/>
    <b v="0"/>
    <n v="94"/>
  </r>
  <r>
    <x v="3"/>
    <s v="US"/>
    <s v="USD"/>
    <n v="1427907626"/>
    <n v="1425319226"/>
    <b v="0"/>
    <n v="77"/>
  </r>
  <r>
    <x v="3"/>
    <s v="CA"/>
    <s v="CAD"/>
    <n v="1428606055"/>
    <n v="1427223655"/>
    <b v="0"/>
    <n v="25"/>
  </r>
  <r>
    <x v="3"/>
    <s v="US"/>
    <s v="USD"/>
    <n v="1429038033"/>
    <n v="1426446033"/>
    <b v="0"/>
    <n v="16"/>
  </r>
  <r>
    <x v="3"/>
    <s v="US"/>
    <s v="USD"/>
    <n v="1429365320"/>
    <n v="1426773320"/>
    <b v="0"/>
    <n v="13"/>
  </r>
  <r>
    <x v="3"/>
    <s v="US"/>
    <s v="USD"/>
    <n v="1429505400"/>
    <n v="1426711505"/>
    <b v="0"/>
    <n v="48"/>
  </r>
  <r>
    <x v="3"/>
    <s v="GB"/>
    <s v="GBP"/>
    <n v="1429789992"/>
    <n v="1424609592"/>
    <b v="0"/>
    <n v="17"/>
  </r>
  <r>
    <x v="3"/>
    <s v="GB"/>
    <s v="GBP"/>
    <n v="1429955619"/>
    <n v="1424775219"/>
    <b v="0"/>
    <n v="24"/>
  </r>
  <r>
    <x v="3"/>
    <s v="US"/>
    <s v="USD"/>
    <n v="1430712060"/>
    <n v="1427753265"/>
    <b v="0"/>
    <n v="78"/>
  </r>
  <r>
    <x v="3"/>
    <s v="US"/>
    <s v="USD"/>
    <n v="1431046372"/>
    <n v="1429318372"/>
    <b v="0"/>
    <n v="14"/>
  </r>
  <r>
    <x v="3"/>
    <s v="GB"/>
    <s v="GBP"/>
    <n v="1431982727"/>
    <n v="1428094727"/>
    <b v="0"/>
    <n v="6"/>
  </r>
  <r>
    <x v="3"/>
    <s v="US"/>
    <s v="USD"/>
    <n v="1433016672"/>
    <n v="1430424672"/>
    <b v="0"/>
    <n v="8"/>
  </r>
  <r>
    <x v="3"/>
    <s v="GB"/>
    <s v="GBP"/>
    <n v="1434234010"/>
    <n v="1431642010"/>
    <b v="0"/>
    <n v="20"/>
  </r>
  <r>
    <x v="3"/>
    <s v="GB"/>
    <s v="GBP"/>
    <n v="1434894082"/>
    <n v="1432302082"/>
    <b v="0"/>
    <n v="9"/>
  </r>
  <r>
    <x v="3"/>
    <s v="GB"/>
    <s v="GBP"/>
    <n v="1435230324"/>
    <n v="1432638324"/>
    <b v="0"/>
    <n v="17"/>
  </r>
  <r>
    <x v="3"/>
    <s v="US"/>
    <s v="USD"/>
    <n v="1436555376"/>
    <n v="1433963376"/>
    <b v="0"/>
    <n v="1"/>
  </r>
  <r>
    <x v="1"/>
    <s v="US"/>
    <s v="USD"/>
    <n v="1436738772"/>
    <n v="1435874772"/>
    <b v="0"/>
    <n v="1"/>
  </r>
  <r>
    <x v="3"/>
    <s v="GB"/>
    <s v="GBP"/>
    <n v="1439247600"/>
    <n v="1434625937"/>
    <b v="0"/>
    <n v="3"/>
  </r>
  <r>
    <x v="3"/>
    <s v="GB"/>
    <s v="GBP"/>
    <n v="1442311560"/>
    <n v="1439924246"/>
    <b v="0"/>
    <n v="34"/>
  </r>
  <r>
    <x v="3"/>
    <s v="US"/>
    <s v="USD"/>
    <n v="1444516084"/>
    <n v="1439332084"/>
    <b v="0"/>
    <n v="8"/>
  </r>
  <r>
    <x v="3"/>
    <s v="GB"/>
    <s v="GBP"/>
    <n v="1445604236"/>
    <n v="1443185036"/>
    <b v="0"/>
    <n v="31"/>
  </r>
  <r>
    <x v="3"/>
    <s v="US"/>
    <s v="USD"/>
    <n v="1445660045"/>
    <n v="1443068045"/>
    <b v="0"/>
    <n v="87"/>
  </r>
  <r>
    <x v="3"/>
    <s v="US"/>
    <s v="USD"/>
    <n v="1447959491"/>
    <n v="1445363891"/>
    <b v="0"/>
    <n v="8"/>
  </r>
  <r>
    <x v="3"/>
    <s v="ES"/>
    <s v="EUR"/>
    <n v="1448463431"/>
    <n v="1444831031"/>
    <b v="0"/>
    <n v="24"/>
  </r>
  <r>
    <x v="3"/>
    <s v="CA"/>
    <s v="CAD"/>
    <n v="1448733628"/>
    <n v="1446573628"/>
    <b v="0"/>
    <n v="34"/>
  </r>
  <r>
    <x v="3"/>
    <s v="CA"/>
    <s v="CAD"/>
    <n v="1449701284"/>
    <n v="1446241684"/>
    <b v="0"/>
    <n v="21"/>
  </r>
  <r>
    <x v="3"/>
    <s v="US"/>
    <s v="USD"/>
    <n v="1452174420"/>
    <n v="1449150420"/>
    <b v="0"/>
    <n v="27"/>
  </r>
  <r>
    <x v="3"/>
    <s v="US"/>
    <s v="USD"/>
    <n v="1453748434"/>
    <n v="1452193234"/>
    <b v="0"/>
    <n v="1"/>
  </r>
  <r>
    <x v="3"/>
    <s v="GB"/>
    <s v="GBP"/>
    <n v="1454412584"/>
    <n v="1452598184"/>
    <b v="0"/>
    <n v="17"/>
  </r>
  <r>
    <x v="3"/>
    <s v="US"/>
    <s v="USD"/>
    <n v="1455523140"/>
    <n v="1453925727"/>
    <b v="0"/>
    <n v="5"/>
  </r>
  <r>
    <x v="3"/>
    <s v="US"/>
    <s v="USD"/>
    <n v="1457135846"/>
    <n v="1454543846"/>
    <b v="0"/>
    <n v="24"/>
  </r>
  <r>
    <x v="3"/>
    <s v="GB"/>
    <s v="GBP"/>
    <n v="1459444656"/>
    <n v="1456856256"/>
    <b v="0"/>
    <n v="14"/>
  </r>
  <r>
    <x v="3"/>
    <s v="GB"/>
    <s v="GBP"/>
    <n v="1459845246"/>
    <n v="1457429646"/>
    <b v="0"/>
    <n v="9"/>
  </r>
  <r>
    <x v="3"/>
    <s v="GB"/>
    <s v="GBP"/>
    <n v="1460318400"/>
    <n v="1457881057"/>
    <b v="0"/>
    <n v="22"/>
  </r>
  <r>
    <x v="3"/>
    <s v="US"/>
    <s v="USD"/>
    <n v="1460730079"/>
    <n v="1458138079"/>
    <b v="0"/>
    <n v="15"/>
  </r>
  <r>
    <x v="3"/>
    <s v="US"/>
    <s v="USD"/>
    <n v="1460935800"/>
    <n v="1459999656"/>
    <b v="0"/>
    <n v="9"/>
  </r>
  <r>
    <x v="3"/>
    <s v="US"/>
    <s v="USD"/>
    <n v="1461336720"/>
    <n v="1459431960"/>
    <b v="0"/>
    <n v="27"/>
  </r>
  <r>
    <x v="3"/>
    <s v="GB"/>
    <s v="GBP"/>
    <n v="1462565855"/>
    <n v="1458245855"/>
    <b v="0"/>
    <n v="12"/>
  </r>
  <r>
    <x v="3"/>
    <s v="US"/>
    <s v="USD"/>
    <n v="1463803140"/>
    <n v="1459446487"/>
    <b v="0"/>
    <n v="29"/>
  </r>
  <r>
    <x v="3"/>
    <s v="US"/>
    <s v="USD"/>
    <n v="1464482160"/>
    <n v="1462824832"/>
    <b v="0"/>
    <n v="27"/>
  </r>
  <r>
    <x v="3"/>
    <s v="GB"/>
    <s v="GBP"/>
    <n v="1465750800"/>
    <n v="1463771421"/>
    <b v="0"/>
    <n v="28"/>
  </r>
  <r>
    <x v="3"/>
    <s v="US"/>
    <s v="USD"/>
    <n v="1466139300"/>
    <n v="1464854398"/>
    <b v="0"/>
    <n v="19"/>
  </r>
  <r>
    <x v="3"/>
    <s v="GB"/>
    <s v="GBP"/>
    <n v="1466172000"/>
    <n v="1463418090"/>
    <b v="0"/>
    <n v="27"/>
  </r>
  <r>
    <x v="3"/>
    <s v="GB"/>
    <s v="GBP"/>
    <n v="1466412081"/>
    <n v="1463820081"/>
    <b v="0"/>
    <n v="28"/>
  </r>
  <r>
    <x v="3"/>
    <s v="DE"/>
    <s v="EUR"/>
    <n v="1472936229"/>
    <n v="1467752229"/>
    <b v="0"/>
    <n v="31"/>
  </r>
  <r>
    <x v="3"/>
    <s v="US"/>
    <s v="USD"/>
    <n v="1476479447"/>
    <n v="1471295447"/>
    <b v="0"/>
    <n v="29"/>
  </r>
  <r>
    <x v="3"/>
    <s v="IT"/>
    <s v="EUR"/>
    <n v="1479382594"/>
    <n v="1476786994"/>
    <b v="0"/>
    <n v="14"/>
  </r>
  <r>
    <x v="3"/>
    <s v="US"/>
    <s v="USD"/>
    <n v="1480140000"/>
    <n v="1479186575"/>
    <b v="0"/>
    <n v="13"/>
  </r>
  <r>
    <x v="3"/>
    <s v="US"/>
    <s v="USD"/>
    <n v="1480559011"/>
    <n v="1477963411"/>
    <b v="0"/>
    <n v="50"/>
  </r>
  <r>
    <x v="3"/>
    <s v="US"/>
    <s v="USD"/>
    <n v="1480947054"/>
    <n v="1475759454"/>
    <b v="0"/>
    <n v="5"/>
  </r>
  <r>
    <x v="3"/>
    <s v="US"/>
    <s v="USD"/>
    <n v="1481957940"/>
    <n v="1478050429"/>
    <b v="0"/>
    <n v="31"/>
  </r>
  <r>
    <x v="3"/>
    <s v="US"/>
    <s v="USD"/>
    <n v="1485885600"/>
    <n v="1484682670"/>
    <b v="0"/>
    <n v="8"/>
  </r>
  <r>
    <x v="3"/>
    <s v="US"/>
    <s v="USD"/>
    <n v="1488473351"/>
    <n v="1488214151"/>
    <b v="0"/>
    <n v="7"/>
  </r>
  <r>
    <x v="2"/>
    <s v="US"/>
    <s v="USD"/>
    <n v="1489700230"/>
    <n v="1487111830"/>
    <b v="0"/>
    <n v="14"/>
  </r>
  <r>
    <x v="3"/>
    <s v="US"/>
    <s v="USD"/>
    <n v="1414284180"/>
    <n v="1410558948"/>
    <b v="0"/>
    <n v="45"/>
  </r>
  <r>
    <x v="3"/>
    <s v="GB"/>
    <s v="GBP"/>
    <n v="1440111600"/>
    <n v="1437545657"/>
    <b v="0"/>
    <n v="20"/>
  </r>
  <r>
    <x v="3"/>
    <s v="US"/>
    <s v="USD"/>
    <n v="1286756176"/>
    <n v="1282868176"/>
    <b v="0"/>
    <n v="38"/>
  </r>
  <r>
    <x v="3"/>
    <s v="GB"/>
    <s v="GBP"/>
    <n v="1459414016"/>
    <n v="1456480016"/>
    <b v="1"/>
    <n v="122"/>
  </r>
  <r>
    <x v="3"/>
    <s v="US"/>
    <s v="USD"/>
    <n v="1448074800"/>
    <n v="1444874768"/>
    <b v="0"/>
    <n v="64"/>
  </r>
  <r>
    <x v="3"/>
    <s v="US"/>
    <s v="USD"/>
    <n v="1318189261"/>
    <n v="1315597261"/>
    <b v="0"/>
    <n v="100"/>
  </r>
  <r>
    <x v="3"/>
    <s v="US"/>
    <s v="USD"/>
    <n v="1429976994"/>
    <n v="1424796594"/>
    <b v="0"/>
    <n v="19"/>
  </r>
  <r>
    <x v="3"/>
    <s v="GB"/>
    <s v="GBP"/>
    <n v="1462037777"/>
    <n v="1459445777"/>
    <b v="0"/>
    <n v="37"/>
  </r>
  <r>
    <x v="3"/>
    <s v="US"/>
    <s v="USD"/>
    <n v="1335542446"/>
    <n v="1332950446"/>
    <b v="0"/>
    <n v="28"/>
  </r>
  <r>
    <x v="3"/>
    <s v="US"/>
    <s v="USD"/>
    <n v="1327723459"/>
    <n v="1322539459"/>
    <b v="0"/>
    <n v="30"/>
  </r>
  <r>
    <x v="3"/>
    <s v="US"/>
    <s v="USD"/>
    <n v="1399271911"/>
    <n v="1396334311"/>
    <b v="0"/>
    <n v="558"/>
  </r>
  <r>
    <x v="3"/>
    <s v="US"/>
    <s v="USD"/>
    <n v="1478901600"/>
    <n v="1477077946"/>
    <b v="0"/>
    <n v="41"/>
  </r>
  <r>
    <x v="3"/>
    <s v="NL"/>
    <s v="EUR"/>
    <n v="1421319240"/>
    <n v="1418649019"/>
    <b v="0"/>
    <n v="55"/>
  </r>
  <r>
    <x v="3"/>
    <s v="US"/>
    <s v="USD"/>
    <n v="1460754000"/>
    <n v="1460155212"/>
    <b v="0"/>
    <n v="12"/>
  </r>
  <r>
    <x v="3"/>
    <s v="GB"/>
    <s v="GBP"/>
    <n v="1436625000"/>
    <n v="1433934371"/>
    <b v="1"/>
    <n v="35"/>
  </r>
  <r>
    <x v="3"/>
    <s v="US"/>
    <s v="USD"/>
    <n v="1463520479"/>
    <n v="1458336479"/>
    <b v="0"/>
    <n v="49"/>
  </r>
  <r>
    <x v="3"/>
    <s v="US"/>
    <s v="USD"/>
    <n v="1338083997"/>
    <n v="1335491997"/>
    <b v="0"/>
    <n v="38"/>
  </r>
  <r>
    <x v="3"/>
    <s v="GB"/>
    <s v="GBP"/>
    <n v="1413792034"/>
    <n v="1411200034"/>
    <b v="0"/>
    <n v="73"/>
  </r>
  <r>
    <x v="3"/>
    <s v="US"/>
    <s v="USD"/>
    <n v="1378439940"/>
    <n v="1376003254"/>
    <b v="0"/>
    <n v="14"/>
  </r>
  <r>
    <x v="3"/>
    <s v="US"/>
    <s v="USD"/>
    <n v="1389146880"/>
    <n v="1387403967"/>
    <b v="0"/>
    <n v="40"/>
  </r>
  <r>
    <x v="3"/>
    <s v="GB"/>
    <s v="GBP"/>
    <n v="1438037940"/>
    <n v="1436380256"/>
    <b v="0"/>
    <n v="44"/>
  </r>
  <r>
    <x v="3"/>
    <s v="US"/>
    <s v="USD"/>
    <n v="1406509200"/>
    <n v="1404769538"/>
    <b v="0"/>
    <n v="26"/>
  </r>
  <r>
    <x v="3"/>
    <s v="US"/>
    <s v="USD"/>
    <n v="1444169825"/>
    <n v="1441577825"/>
    <b v="0"/>
    <n v="31"/>
  </r>
  <r>
    <x v="3"/>
    <s v="US"/>
    <s v="USD"/>
    <n v="1407506040"/>
    <n v="1404680075"/>
    <b v="0"/>
    <n v="125"/>
  </r>
  <r>
    <x v="3"/>
    <s v="US"/>
    <s v="USD"/>
    <n v="1411874580"/>
    <n v="1409030371"/>
    <b v="0"/>
    <n v="21"/>
  </r>
  <r>
    <x v="3"/>
    <s v="US"/>
    <s v="USD"/>
    <n v="1312224383"/>
    <n v="1308336383"/>
    <b v="0"/>
    <n v="25"/>
  </r>
  <r>
    <x v="3"/>
    <s v="US"/>
    <s v="USD"/>
    <n v="1340733600"/>
    <n v="1339098689"/>
    <b v="0"/>
    <n v="25"/>
  </r>
  <r>
    <x v="3"/>
    <s v="GB"/>
    <s v="GBP"/>
    <n v="1425682174"/>
    <n v="1423090174"/>
    <b v="0"/>
    <n v="21"/>
  </r>
  <r>
    <x v="3"/>
    <s v="US"/>
    <s v="USD"/>
    <n v="1427063747"/>
    <n v="1424043347"/>
    <b v="1"/>
    <n v="119"/>
  </r>
  <r>
    <x v="3"/>
    <s v="GB"/>
    <s v="GBP"/>
    <n v="1437934759"/>
    <n v="1434478759"/>
    <b v="1"/>
    <n v="47"/>
  </r>
  <r>
    <x v="3"/>
    <s v="GB"/>
    <s v="GBP"/>
    <n v="1441393210"/>
    <n v="1438801210"/>
    <b v="0"/>
    <n v="57"/>
  </r>
  <r>
    <x v="3"/>
    <s v="US"/>
    <s v="USD"/>
    <n v="1465192867"/>
    <n v="1463032867"/>
    <b v="0"/>
    <n v="38"/>
  </r>
  <r>
    <x v="3"/>
    <s v="US"/>
    <s v="USD"/>
    <n v="1417057200"/>
    <n v="1414599886"/>
    <b v="0"/>
    <n v="113"/>
  </r>
  <r>
    <x v="3"/>
    <s v="US"/>
    <s v="USD"/>
    <n v="1421009610"/>
    <n v="1419281610"/>
    <b v="0"/>
    <n v="33"/>
  </r>
  <r>
    <x v="3"/>
    <s v="US"/>
    <s v="USD"/>
    <n v="1442264400"/>
    <n v="1439530776"/>
    <b v="0"/>
    <n v="33"/>
  </r>
  <r>
    <x v="3"/>
    <s v="US"/>
    <s v="USD"/>
    <n v="1317438000"/>
    <n v="1314989557"/>
    <b v="0"/>
    <n v="28"/>
  </r>
  <r>
    <x v="3"/>
    <s v="US"/>
    <s v="USD"/>
    <n v="1409500078"/>
    <n v="1406908078"/>
    <b v="0"/>
    <n v="43"/>
  </r>
  <r>
    <x v="3"/>
    <s v="US"/>
    <s v="USD"/>
    <n v="1399672800"/>
    <n v="1396906530"/>
    <b v="0"/>
    <n v="48"/>
  </r>
  <r>
    <x v="3"/>
    <s v="US"/>
    <s v="USD"/>
    <n v="1318633200"/>
    <n v="1314947317"/>
    <b v="0"/>
    <n v="32"/>
  </r>
  <r>
    <x v="3"/>
    <s v="US"/>
    <s v="USD"/>
    <n v="1439246991"/>
    <n v="1437950991"/>
    <b v="0"/>
    <n v="13"/>
  </r>
  <r>
    <x v="3"/>
    <s v="US"/>
    <s v="USD"/>
    <n v="1442167912"/>
    <n v="1436983912"/>
    <b v="0"/>
    <n v="25"/>
  </r>
  <r>
    <x v="3"/>
    <s v="GB"/>
    <s v="GBP"/>
    <n v="1463394365"/>
    <n v="1461320765"/>
    <b v="0"/>
    <n v="17"/>
  </r>
  <r>
    <x v="3"/>
    <s v="US"/>
    <s v="USD"/>
    <n v="1472676371"/>
    <n v="1470948371"/>
    <b v="0"/>
    <n v="8"/>
  </r>
  <r>
    <x v="3"/>
    <s v="US"/>
    <s v="USD"/>
    <n v="1402896600"/>
    <n v="1398971211"/>
    <b v="0"/>
    <n v="70"/>
  </r>
  <r>
    <x v="3"/>
    <s v="US"/>
    <s v="USD"/>
    <n v="1440274735"/>
    <n v="1437682735"/>
    <b v="0"/>
    <n v="69"/>
  </r>
  <r>
    <x v="3"/>
    <s v="US"/>
    <s v="USD"/>
    <n v="1403846055"/>
    <n v="1401254055"/>
    <b v="0"/>
    <n v="25"/>
  </r>
  <r>
    <x v="3"/>
    <s v="US"/>
    <s v="USD"/>
    <n v="1463111940"/>
    <n v="1459523017"/>
    <b v="0"/>
    <n v="89"/>
  </r>
  <r>
    <x v="3"/>
    <s v="US"/>
    <s v="USD"/>
    <n v="1365395580"/>
    <n v="1364426260"/>
    <b v="0"/>
    <n v="52"/>
  </r>
  <r>
    <x v="3"/>
    <s v="US"/>
    <s v="USD"/>
    <n v="1407701966"/>
    <n v="1405109966"/>
    <b v="0"/>
    <n v="44"/>
  </r>
  <r>
    <x v="3"/>
    <s v="US"/>
    <s v="USD"/>
    <n v="1422913152"/>
    <n v="1417729152"/>
    <b v="0"/>
    <n v="59"/>
  </r>
  <r>
    <x v="3"/>
    <s v="US"/>
    <s v="USD"/>
    <n v="1428552000"/>
    <n v="1426199843"/>
    <b v="0"/>
    <n v="14"/>
  </r>
  <r>
    <x v="3"/>
    <s v="GB"/>
    <s v="GBP"/>
    <n v="1437235200"/>
    <n v="1435177840"/>
    <b v="0"/>
    <n v="30"/>
  </r>
  <r>
    <x v="3"/>
    <s v="US"/>
    <s v="USD"/>
    <n v="1402974000"/>
    <n v="1400290255"/>
    <b v="0"/>
    <n v="71"/>
  </r>
  <r>
    <x v="3"/>
    <s v="GB"/>
    <s v="GBP"/>
    <n v="1466463600"/>
    <n v="1463337315"/>
    <b v="0"/>
    <n v="207"/>
  </r>
  <r>
    <x v="3"/>
    <s v="US"/>
    <s v="USD"/>
    <n v="1426523752"/>
    <n v="1423935352"/>
    <b v="0"/>
    <n v="92"/>
  </r>
  <r>
    <x v="3"/>
    <s v="GB"/>
    <s v="GBP"/>
    <n v="1424692503"/>
    <n v="1422100503"/>
    <b v="0"/>
    <n v="108"/>
  </r>
  <r>
    <x v="3"/>
    <s v="US"/>
    <s v="USD"/>
    <n v="1423456200"/>
    <n v="1421183271"/>
    <b v="1"/>
    <n v="12"/>
  </r>
  <r>
    <x v="3"/>
    <s v="US"/>
    <s v="USD"/>
    <n v="1436587140"/>
    <n v="1434113406"/>
    <b v="0"/>
    <n v="10"/>
  </r>
  <r>
    <x v="3"/>
    <s v="US"/>
    <s v="USD"/>
    <n v="1461988740"/>
    <n v="1459949080"/>
    <b v="0"/>
    <n v="79"/>
  </r>
  <r>
    <x v="3"/>
    <s v="US"/>
    <s v="USD"/>
    <n v="1455998867"/>
    <n v="1453406867"/>
    <b v="0"/>
    <n v="22"/>
  </r>
  <r>
    <x v="3"/>
    <s v="US"/>
    <s v="USD"/>
    <n v="1405511376"/>
    <n v="1401623376"/>
    <b v="0"/>
    <n v="91"/>
  </r>
  <r>
    <x v="3"/>
    <s v="US"/>
    <s v="USD"/>
    <n v="1309825866"/>
    <n v="1306197066"/>
    <b v="0"/>
    <n v="75"/>
  </r>
  <r>
    <x v="3"/>
    <s v="GB"/>
    <s v="GBP"/>
    <n v="1407106800"/>
    <n v="1404749446"/>
    <b v="0"/>
    <n v="63"/>
  </r>
  <r>
    <x v="3"/>
    <s v="US"/>
    <s v="USD"/>
    <n v="1340914571"/>
    <n v="1338322571"/>
    <b v="0"/>
    <n v="80"/>
  </r>
  <r>
    <x v="3"/>
    <s v="US"/>
    <s v="USD"/>
    <n v="1331174635"/>
    <n v="1328582635"/>
    <b v="0"/>
    <n v="32"/>
  </r>
  <r>
    <x v="3"/>
    <s v="US"/>
    <s v="USD"/>
    <n v="1350505059"/>
    <n v="1347913059"/>
    <b v="0"/>
    <n v="8"/>
  </r>
  <r>
    <x v="3"/>
    <s v="GB"/>
    <s v="GBP"/>
    <n v="1433422793"/>
    <n v="1430830793"/>
    <b v="0"/>
    <n v="39"/>
  </r>
  <r>
    <x v="3"/>
    <s v="US"/>
    <s v="USD"/>
    <n v="1355437052"/>
    <n v="1352845052"/>
    <b v="0"/>
    <n v="48"/>
  </r>
  <r>
    <x v="3"/>
    <s v="US"/>
    <s v="USD"/>
    <n v="1401253140"/>
    <n v="1398873969"/>
    <b v="0"/>
    <n v="38"/>
  </r>
  <r>
    <x v="3"/>
    <s v="US"/>
    <s v="USD"/>
    <n v="1450018912"/>
    <n v="1447426912"/>
    <b v="0"/>
    <n v="140"/>
  </r>
  <r>
    <x v="3"/>
    <s v="US"/>
    <s v="USD"/>
    <n v="1450307284"/>
    <n v="1447715284"/>
    <b v="0"/>
    <n v="71"/>
  </r>
  <r>
    <x v="3"/>
    <s v="US"/>
    <s v="USD"/>
    <n v="1441857540"/>
    <n v="1438617471"/>
    <b v="1"/>
    <n v="134"/>
  </r>
  <r>
    <x v="3"/>
    <s v="US"/>
    <s v="USD"/>
    <n v="1472020881"/>
    <n v="1469428881"/>
    <b v="1"/>
    <n v="218"/>
  </r>
  <r>
    <x v="3"/>
    <s v="US"/>
    <s v="USD"/>
    <n v="1461955465"/>
    <n v="1459363465"/>
    <b v="1"/>
    <n v="325"/>
  </r>
  <r>
    <x v="3"/>
    <s v="GB"/>
    <s v="GBP"/>
    <n v="1443826800"/>
    <n v="1441606869"/>
    <b v="0"/>
    <n v="97"/>
  </r>
  <r>
    <x v="3"/>
    <s v="US"/>
    <s v="USD"/>
    <n v="1412492445"/>
    <n v="1409900445"/>
    <b v="0"/>
    <n v="73"/>
  </r>
  <r>
    <x v="3"/>
    <s v="GB"/>
    <s v="GBP"/>
    <n v="1485991860"/>
    <n v="1483124208"/>
    <b v="0"/>
    <n v="115"/>
  </r>
  <r>
    <x v="3"/>
    <s v="US"/>
    <s v="USD"/>
    <n v="1310454499"/>
    <n v="1307862499"/>
    <b v="0"/>
    <n v="16"/>
  </r>
  <r>
    <x v="3"/>
    <s v="US"/>
    <s v="USD"/>
    <n v="1410379774"/>
    <n v="1407787774"/>
    <b v="1"/>
    <n v="34"/>
  </r>
  <r>
    <x v="3"/>
    <s v="US"/>
    <s v="USD"/>
    <n v="1428780159"/>
    <n v="1426188159"/>
    <b v="0"/>
    <n v="8"/>
  </r>
  <r>
    <x v="3"/>
    <s v="US"/>
    <s v="USD"/>
    <n v="1439611140"/>
    <n v="1437668354"/>
    <b v="0"/>
    <n v="61"/>
  </r>
  <r>
    <x v="3"/>
    <s v="US"/>
    <s v="USD"/>
    <n v="1409266414"/>
    <n v="1405378414"/>
    <b v="0"/>
    <n v="85"/>
  </r>
  <r>
    <x v="3"/>
    <s v="US"/>
    <s v="USD"/>
    <n v="1472270340"/>
    <n v="1470348775"/>
    <b v="0"/>
    <n v="67"/>
  </r>
  <r>
    <x v="3"/>
    <s v="US"/>
    <s v="USD"/>
    <n v="1351495284"/>
    <n v="1349335284"/>
    <b v="0"/>
    <n v="99"/>
  </r>
  <r>
    <x v="3"/>
    <s v="US"/>
    <s v="USD"/>
    <n v="1372536787"/>
    <n v="1367352787"/>
    <b v="0"/>
    <n v="73"/>
  </r>
  <r>
    <x v="3"/>
    <s v="US"/>
    <s v="USD"/>
    <n v="1383861483"/>
    <n v="1381265883"/>
    <b v="0"/>
    <n v="60"/>
  </r>
  <r>
    <x v="3"/>
    <s v="US"/>
    <s v="USD"/>
    <n v="1423555140"/>
    <n v="1421105608"/>
    <b v="0"/>
    <n v="28"/>
  </r>
  <r>
    <x v="3"/>
    <s v="US"/>
    <s v="USD"/>
    <n v="1470801600"/>
    <n v="1468122163"/>
    <b v="0"/>
    <n v="61"/>
  </r>
  <r>
    <x v="3"/>
    <s v="GB"/>
    <s v="GBP"/>
    <n v="1408289724"/>
    <n v="1403105724"/>
    <b v="0"/>
    <n v="20"/>
  </r>
  <r>
    <x v="3"/>
    <s v="US"/>
    <s v="USD"/>
    <n v="1437067476"/>
    <n v="1434475476"/>
    <b v="1"/>
    <n v="49"/>
  </r>
  <r>
    <x v="3"/>
    <s v="US"/>
    <s v="USD"/>
    <n v="1330115638"/>
    <n v="1327523638"/>
    <b v="1"/>
    <n v="108"/>
  </r>
  <r>
    <x v="3"/>
    <s v="US"/>
    <s v="USD"/>
    <n v="1480613650"/>
    <n v="1478018050"/>
    <b v="0"/>
    <n v="28"/>
  </r>
  <r>
    <x v="3"/>
    <s v="US"/>
    <s v="USD"/>
    <n v="1389474145"/>
    <n v="1386882145"/>
    <b v="1"/>
    <n v="50"/>
  </r>
  <r>
    <x v="3"/>
    <s v="US"/>
    <s v="USD"/>
    <n v="1420734696"/>
    <n v="1418142696"/>
    <b v="0"/>
    <n v="41"/>
  </r>
  <r>
    <x v="3"/>
    <s v="US"/>
    <s v="USD"/>
    <n v="1276110000"/>
    <n v="1268337744"/>
    <b v="0"/>
    <n v="27"/>
  </r>
  <r>
    <x v="3"/>
    <s v="US"/>
    <s v="USD"/>
    <n v="1306994340"/>
    <n v="1303706001"/>
    <b v="0"/>
    <n v="32"/>
  </r>
  <r>
    <x v="3"/>
    <s v="US"/>
    <s v="USD"/>
    <n v="1333391901"/>
    <n v="1332182301"/>
    <b v="0"/>
    <n v="27"/>
  </r>
  <r>
    <x v="3"/>
    <s v="US"/>
    <s v="USD"/>
    <n v="1403660279"/>
    <n v="1400636279"/>
    <b v="0"/>
    <n v="19"/>
  </r>
  <r>
    <x v="3"/>
    <s v="GB"/>
    <s v="GBP"/>
    <n v="1430348400"/>
    <n v="1428436410"/>
    <b v="0"/>
    <n v="11"/>
  </r>
  <r>
    <x v="3"/>
    <s v="GB"/>
    <s v="GBP"/>
    <n v="1438764207"/>
    <n v="1436172207"/>
    <b v="0"/>
    <n v="33"/>
  </r>
  <r>
    <x v="3"/>
    <s v="GB"/>
    <s v="GBP"/>
    <n v="1444060800"/>
    <n v="1440082649"/>
    <b v="0"/>
    <n v="17"/>
  </r>
  <r>
    <x v="3"/>
    <s v="US"/>
    <s v="USD"/>
    <n v="1457071397"/>
    <n v="1451887397"/>
    <b v="0"/>
    <n v="27"/>
  </r>
  <r>
    <x v="3"/>
    <s v="US"/>
    <s v="USD"/>
    <n v="1418430311"/>
    <n v="1415838311"/>
    <b v="0"/>
    <n v="105"/>
  </r>
  <r>
    <x v="3"/>
    <s v="US"/>
    <s v="USD"/>
    <n v="1404312846"/>
    <n v="1402584846"/>
    <b v="0"/>
    <n v="15"/>
  </r>
  <r>
    <x v="3"/>
    <s v="US"/>
    <s v="USD"/>
    <n v="1440339295"/>
    <n v="1437747295"/>
    <b v="0"/>
    <n v="21"/>
  </r>
  <r>
    <x v="3"/>
    <s v="GB"/>
    <s v="GBP"/>
    <n v="1487286000"/>
    <n v="1484843948"/>
    <b v="0"/>
    <n v="34"/>
  </r>
  <r>
    <x v="3"/>
    <s v="US"/>
    <s v="USD"/>
    <n v="1439583533"/>
    <n v="1434399533"/>
    <b v="0"/>
    <n v="30"/>
  </r>
  <r>
    <x v="3"/>
    <s v="US"/>
    <s v="USD"/>
    <n v="1400862355"/>
    <n v="1396974355"/>
    <b v="0"/>
    <n v="81"/>
  </r>
  <r>
    <x v="3"/>
    <s v="US"/>
    <s v="USD"/>
    <n v="1331697540"/>
    <n v="1328749249"/>
    <b v="0"/>
    <n v="19"/>
  </r>
  <r>
    <x v="3"/>
    <s v="US"/>
    <s v="USD"/>
    <n v="1482962433"/>
    <n v="1480370433"/>
    <b v="0"/>
    <n v="110"/>
  </r>
  <r>
    <x v="3"/>
    <s v="US"/>
    <s v="USD"/>
    <n v="1454431080"/>
    <n v="1451839080"/>
    <b v="0"/>
    <n v="30"/>
  </r>
  <r>
    <x v="3"/>
    <s v="US"/>
    <s v="USD"/>
    <n v="1327133580"/>
    <n v="1321978335"/>
    <b v="0"/>
    <n v="154"/>
  </r>
  <r>
    <x v="3"/>
    <s v="US"/>
    <s v="USD"/>
    <n v="1324169940"/>
    <n v="1321578051"/>
    <b v="0"/>
    <n v="193"/>
  </r>
  <r>
    <x v="3"/>
    <s v="US"/>
    <s v="USD"/>
    <n v="1258955940"/>
    <n v="1255730520"/>
    <b v="1"/>
    <n v="23"/>
  </r>
  <r>
    <x v="3"/>
    <s v="US"/>
    <s v="USD"/>
    <n v="1437633997"/>
    <n v="1435041997"/>
    <b v="0"/>
    <n v="104"/>
  </r>
  <r>
    <x v="3"/>
    <s v="US"/>
    <s v="USD"/>
    <n v="1430452740"/>
    <n v="1427390901"/>
    <b v="1"/>
    <n v="142"/>
  </r>
  <r>
    <x v="3"/>
    <s v="GB"/>
    <s v="GBP"/>
    <n v="1467681107"/>
    <n v="1465866707"/>
    <b v="0"/>
    <n v="20"/>
  </r>
  <r>
    <x v="3"/>
    <s v="US"/>
    <s v="USD"/>
    <n v="1476381627"/>
    <n v="1473789627"/>
    <b v="0"/>
    <n v="69"/>
  </r>
  <r>
    <x v="3"/>
    <s v="US"/>
    <s v="USD"/>
    <n v="1299138561"/>
    <n v="1294818561"/>
    <b v="0"/>
    <n v="96"/>
  </r>
  <r>
    <x v="3"/>
    <s v="US"/>
    <s v="USD"/>
    <n v="1385297393"/>
    <n v="1382701793"/>
    <b v="0"/>
    <n v="70"/>
  </r>
  <r>
    <x v="3"/>
    <s v="US"/>
    <s v="USD"/>
    <n v="1404273540"/>
    <n v="1400272580"/>
    <b v="0"/>
    <n v="20"/>
  </r>
  <r>
    <x v="3"/>
    <s v="GB"/>
    <s v="GBP"/>
    <n v="1415126022"/>
    <n v="1412530422"/>
    <b v="0"/>
    <n v="36"/>
  </r>
  <r>
    <x v="3"/>
    <s v="GB"/>
    <s v="GBP"/>
    <n v="1441995595"/>
    <n v="1439835595"/>
    <b v="0"/>
    <n v="42"/>
  </r>
  <r>
    <x v="3"/>
    <s v="US"/>
    <s v="USD"/>
    <n v="1470056614"/>
    <n v="1467464614"/>
    <b v="0"/>
    <n v="77"/>
  </r>
  <r>
    <x v="3"/>
    <s v="US"/>
    <s v="USD"/>
    <n v="1426773920"/>
    <n v="1424185520"/>
    <b v="1"/>
    <n v="141"/>
  </r>
  <r>
    <x v="3"/>
    <s v="US"/>
    <s v="USD"/>
    <n v="1312182000"/>
    <n v="1311380313"/>
    <b v="0"/>
    <n v="44"/>
  </r>
  <r>
    <x v="3"/>
    <s v="US"/>
    <s v="USD"/>
    <n v="1323838740"/>
    <n v="1321200332"/>
    <b v="0"/>
    <n v="35"/>
  </r>
  <r>
    <x v="3"/>
    <s v="US"/>
    <s v="USD"/>
    <n v="1293857940"/>
    <n v="1290281691"/>
    <b v="1"/>
    <n v="113"/>
  </r>
  <r>
    <x v="3"/>
    <s v="US"/>
    <s v="USD"/>
    <n v="1407360720"/>
    <n v="1404769819"/>
    <b v="0"/>
    <n v="196"/>
  </r>
  <r>
    <x v="3"/>
    <s v="GB"/>
    <s v="GBP"/>
    <n v="1406825159"/>
    <n v="1404233159"/>
    <b v="0"/>
    <n v="21"/>
  </r>
  <r>
    <x v="3"/>
    <s v="FR"/>
    <s v="EUR"/>
    <n v="1437429600"/>
    <n v="1433747376"/>
    <b v="0"/>
    <n v="41"/>
  </r>
  <r>
    <x v="3"/>
    <s v="GB"/>
    <s v="GBP"/>
    <n v="1403301660"/>
    <n v="1400694790"/>
    <b v="1"/>
    <n v="73"/>
  </r>
  <r>
    <x v="3"/>
    <s v="US"/>
    <s v="USD"/>
    <n v="1329320235"/>
    <n v="1326728235"/>
    <b v="1"/>
    <n v="7"/>
  </r>
  <r>
    <x v="3"/>
    <s v="GB"/>
    <s v="GBP"/>
    <n v="1470092340"/>
    <n v="1467973256"/>
    <b v="0"/>
    <n v="46"/>
  </r>
  <r>
    <x v="3"/>
    <s v="US"/>
    <s v="USD"/>
    <n v="1303801140"/>
    <n v="1300916220"/>
    <b v="0"/>
    <n v="20"/>
  </r>
  <r>
    <x v="3"/>
    <s v="US"/>
    <s v="USD"/>
    <n v="1345086445"/>
    <n v="1342494445"/>
    <b v="0"/>
    <n v="22"/>
  </r>
  <r>
    <x v="3"/>
    <s v="GB"/>
    <s v="GBP"/>
    <n v="1431204449"/>
    <n v="1428526049"/>
    <b v="0"/>
    <n v="13"/>
  </r>
  <r>
    <x v="3"/>
    <s v="GB"/>
    <s v="GBP"/>
    <n v="1441547220"/>
    <n v="1439322412"/>
    <b v="0"/>
    <n v="21"/>
  </r>
  <r>
    <x v="3"/>
    <s v="US"/>
    <s v="USD"/>
    <n v="1476939300"/>
    <n v="1474273294"/>
    <b v="0"/>
    <n v="33"/>
  </r>
  <r>
    <x v="3"/>
    <s v="US"/>
    <s v="USD"/>
    <n v="1443499140"/>
    <n v="1441452184"/>
    <b v="1"/>
    <n v="269"/>
  </r>
  <r>
    <x v="3"/>
    <s v="US"/>
    <s v="USD"/>
    <n v="1483417020"/>
    <n v="1480480167"/>
    <b v="0"/>
    <n v="68"/>
  </r>
  <r>
    <x v="3"/>
    <s v="US"/>
    <s v="USD"/>
    <n v="1428178757"/>
    <n v="1425590357"/>
    <b v="1"/>
    <n v="200"/>
  </r>
  <r>
    <x v="3"/>
    <s v="US"/>
    <s v="USD"/>
    <n v="1413383216"/>
    <n v="1410791216"/>
    <b v="0"/>
    <n v="40"/>
  </r>
  <r>
    <x v="3"/>
    <s v="US"/>
    <s v="USD"/>
    <n v="1415230084"/>
    <n v="1413412084"/>
    <b v="0"/>
    <n v="44"/>
  </r>
  <r>
    <x v="3"/>
    <s v="US"/>
    <s v="USD"/>
    <n v="1434675616"/>
    <n v="1432083616"/>
    <b v="0"/>
    <n v="71"/>
  </r>
  <r>
    <x v="3"/>
    <s v="US"/>
    <s v="USD"/>
    <n v="1386778483"/>
    <n v="1384186483"/>
    <b v="1"/>
    <n v="316"/>
  </r>
  <r>
    <x v="3"/>
    <s v="US"/>
    <s v="USD"/>
    <n v="1341750569"/>
    <n v="1339158569"/>
    <b v="0"/>
    <n v="57"/>
  </r>
  <r>
    <x v="3"/>
    <s v="SE"/>
    <s v="SEK"/>
    <n v="1432314209"/>
    <n v="1429722209"/>
    <b v="0"/>
    <n v="100"/>
  </r>
  <r>
    <x v="3"/>
    <s v="US"/>
    <s v="USD"/>
    <n v="1489352400"/>
    <n v="1486411204"/>
    <b v="1"/>
    <n v="59"/>
  </r>
  <r>
    <x v="3"/>
    <s v="US"/>
    <s v="USD"/>
    <n v="1489207808"/>
    <n v="1486183808"/>
    <b v="0"/>
    <n v="130"/>
  </r>
  <r>
    <x v="3"/>
    <s v="US"/>
    <s v="USD"/>
    <n v="1444276740"/>
    <n v="1439392406"/>
    <b v="0"/>
    <n v="150"/>
  </r>
  <r>
    <x v="3"/>
    <s v="US"/>
    <s v="USD"/>
    <n v="1487347500"/>
    <n v="1484715366"/>
    <b v="0"/>
    <n v="158"/>
  </r>
  <r>
    <x v="3"/>
    <s v="US"/>
    <s v="USD"/>
    <n v="1336528804"/>
    <n v="1331348404"/>
    <b v="0"/>
    <n v="48"/>
  </r>
  <r>
    <x v="3"/>
    <s v="US"/>
    <s v="USD"/>
    <n v="1405915140"/>
    <n v="1404140667"/>
    <b v="0"/>
    <n v="40"/>
  </r>
  <r>
    <x v="3"/>
    <s v="DE"/>
    <s v="EUR"/>
    <n v="1434197351"/>
    <n v="1431605351"/>
    <b v="0"/>
    <n v="62"/>
  </r>
  <r>
    <x v="3"/>
    <s v="US"/>
    <s v="USD"/>
    <n v="1400875307"/>
    <n v="1398283307"/>
    <b v="0"/>
    <n v="56"/>
  </r>
  <r>
    <x v="3"/>
    <s v="US"/>
    <s v="USD"/>
    <n v="1472338409"/>
    <n v="1468450409"/>
    <b v="0"/>
    <n v="62"/>
  </r>
  <r>
    <x v="3"/>
    <s v="US"/>
    <s v="USD"/>
    <n v="1388617736"/>
    <n v="1384384136"/>
    <b v="0"/>
    <n v="69"/>
  </r>
  <r>
    <x v="3"/>
    <s v="US"/>
    <s v="USD"/>
    <n v="1328029200"/>
    <n v="1323211621"/>
    <b v="1"/>
    <n v="151"/>
  </r>
  <r>
    <x v="3"/>
    <s v="US"/>
    <s v="USD"/>
    <n v="1472490000"/>
    <n v="1467468008"/>
    <b v="0"/>
    <n v="39"/>
  </r>
  <r>
    <x v="3"/>
    <s v="US"/>
    <s v="USD"/>
    <n v="1341964080"/>
    <n v="1339109212"/>
    <b v="0"/>
    <n v="81"/>
  </r>
  <r>
    <x v="3"/>
    <s v="US"/>
    <s v="USD"/>
    <n v="1315450800"/>
    <n v="1312823571"/>
    <b v="0"/>
    <n v="206"/>
  </r>
  <r>
    <x v="3"/>
    <s v="US"/>
    <s v="USD"/>
    <n v="1349203203"/>
    <n v="1345056003"/>
    <b v="0"/>
    <n v="92"/>
  </r>
  <r>
    <x v="3"/>
    <s v="GB"/>
    <s v="GBP"/>
    <n v="1431007264"/>
    <n v="1428415264"/>
    <b v="0"/>
    <n v="62"/>
  </r>
  <r>
    <x v="3"/>
    <s v="US"/>
    <s v="USD"/>
    <n v="1403026882"/>
    <n v="1400175682"/>
    <b v="0"/>
    <n v="88"/>
  </r>
  <r>
    <x v="3"/>
    <s v="US"/>
    <s v="USD"/>
    <n v="1381108918"/>
    <n v="1378516918"/>
    <b v="0"/>
    <n v="46"/>
  </r>
  <r>
    <x v="3"/>
    <s v="AU"/>
    <s v="AUD"/>
    <n v="1405259940"/>
    <n v="1403051888"/>
    <b v="0"/>
    <n v="41"/>
  </r>
  <r>
    <x v="3"/>
    <s v="US"/>
    <s v="USD"/>
    <n v="1465940580"/>
    <n v="1462603021"/>
    <b v="0"/>
    <n v="27"/>
  </r>
  <r>
    <x v="3"/>
    <s v="US"/>
    <s v="USD"/>
    <n v="1295928000"/>
    <n v="1288160403"/>
    <b v="1"/>
    <n v="104"/>
  </r>
  <r>
    <x v="3"/>
    <s v="US"/>
    <s v="USD"/>
    <n v="1392675017"/>
    <n v="1390083017"/>
    <b v="0"/>
    <n v="38"/>
  </r>
  <r>
    <x v="3"/>
    <s v="US"/>
    <s v="USD"/>
    <n v="1405746000"/>
    <n v="1404932105"/>
    <b v="1"/>
    <n v="41"/>
  </r>
  <r>
    <x v="3"/>
    <s v="GB"/>
    <s v="GBP"/>
    <n v="1406887310"/>
    <n v="1404295310"/>
    <b v="0"/>
    <n v="21"/>
  </r>
  <r>
    <x v="3"/>
    <s v="US"/>
    <s v="USD"/>
    <n v="1426864032"/>
    <n v="1424275632"/>
    <b v="0"/>
    <n v="47"/>
  </r>
  <r>
    <x v="3"/>
    <s v="GB"/>
    <s v="GBP"/>
    <n v="1433343850"/>
    <n v="1430751850"/>
    <b v="0"/>
    <n v="56"/>
  </r>
  <r>
    <x v="3"/>
    <s v="US"/>
    <s v="USD"/>
    <n v="1440003820"/>
    <n v="1437411820"/>
    <b v="0"/>
    <n v="36"/>
  </r>
  <r>
    <x v="3"/>
    <s v="US"/>
    <s v="USD"/>
    <n v="1451063221"/>
    <n v="1448471221"/>
    <b v="0"/>
    <n v="52"/>
  </r>
  <r>
    <x v="3"/>
    <s v="US"/>
    <s v="USD"/>
    <n v="1466557557"/>
    <n v="1463965557"/>
    <b v="0"/>
    <n v="38"/>
  </r>
  <r>
    <x v="3"/>
    <s v="GB"/>
    <s v="GBP"/>
    <n v="1469016131"/>
    <n v="1466424131"/>
    <b v="0"/>
    <n v="39"/>
  </r>
  <r>
    <x v="3"/>
    <s v="US"/>
    <s v="USD"/>
    <n v="1483203540"/>
    <n v="1481175482"/>
    <b v="0"/>
    <n v="31"/>
  </r>
  <r>
    <x v="3"/>
    <s v="US"/>
    <s v="USD"/>
    <n v="1300930838"/>
    <n v="1293158438"/>
    <b v="0"/>
    <n v="92"/>
  </r>
  <r>
    <x v="3"/>
    <s v="US"/>
    <s v="USD"/>
    <n v="1337786944"/>
    <n v="1335194944"/>
    <b v="0"/>
    <n v="39"/>
  </r>
  <r>
    <x v="3"/>
    <s v="US"/>
    <s v="USD"/>
    <n v="1348256294"/>
    <n v="1345664294"/>
    <b v="1"/>
    <n v="28"/>
  </r>
  <r>
    <x v="3"/>
    <s v="US"/>
    <s v="USD"/>
    <n v="1399293386"/>
    <n v="1397133386"/>
    <b v="0"/>
    <n v="91"/>
  </r>
  <r>
    <x v="3"/>
    <s v="US"/>
    <s v="USD"/>
    <n v="1448466551"/>
    <n v="1445870951"/>
    <b v="0"/>
    <n v="121"/>
  </r>
  <r>
    <x v="3"/>
    <s v="GB"/>
    <s v="GBP"/>
    <n v="1405761278"/>
    <n v="1403169278"/>
    <b v="1"/>
    <n v="405"/>
  </r>
  <r>
    <x v="3"/>
    <s v="US"/>
    <s v="USD"/>
    <n v="1387688400"/>
    <n v="1384920804"/>
    <b v="0"/>
    <n v="241"/>
  </r>
  <r>
    <x v="3"/>
    <s v="GB"/>
    <s v="GBP"/>
    <n v="1426870560"/>
    <n v="1424280899"/>
    <b v="0"/>
    <n v="77"/>
  </r>
  <r>
    <x v="3"/>
    <s v="GB"/>
    <s v="GBP"/>
    <n v="1377621089"/>
    <n v="1372437089"/>
    <b v="0"/>
    <n v="18"/>
  </r>
  <r>
    <x v="3"/>
    <s v="GB"/>
    <s v="GBP"/>
    <n v="1406113200"/>
    <n v="1402910965"/>
    <b v="0"/>
    <n v="54"/>
  </r>
  <r>
    <x v="3"/>
    <s v="CA"/>
    <s v="CAD"/>
    <n v="1465505261"/>
    <n v="1464209261"/>
    <b v="0"/>
    <n v="6"/>
  </r>
  <r>
    <x v="3"/>
    <s v="US"/>
    <s v="USD"/>
    <n v="1402515198"/>
    <n v="1399923198"/>
    <b v="0"/>
    <n v="17"/>
  </r>
  <r>
    <x v="3"/>
    <s v="US"/>
    <s v="USD"/>
    <n v="1408999508"/>
    <n v="1407789908"/>
    <b v="1"/>
    <n v="23"/>
  </r>
  <r>
    <x v="3"/>
    <s v="US"/>
    <s v="USD"/>
    <n v="1374888436"/>
    <n v="1372296436"/>
    <b v="0"/>
    <n v="69"/>
  </r>
  <r>
    <x v="3"/>
    <s v="US"/>
    <s v="USD"/>
    <n v="1404077484"/>
    <n v="1401485484"/>
    <b v="1"/>
    <n v="123"/>
  </r>
  <r>
    <x v="3"/>
    <s v="US"/>
    <s v="USD"/>
    <n v="1425495563"/>
    <n v="1422903563"/>
    <b v="0"/>
    <n v="98"/>
  </r>
  <r>
    <x v="3"/>
    <s v="GB"/>
    <s v="GBP"/>
    <n v="1484740918"/>
    <n v="1483012918"/>
    <b v="0"/>
    <n v="37"/>
  </r>
  <r>
    <x v="3"/>
    <s v="US"/>
    <s v="USD"/>
    <n v="1426132800"/>
    <n v="1424477934"/>
    <b v="0"/>
    <n v="24"/>
  </r>
  <r>
    <x v="3"/>
    <s v="US"/>
    <s v="USD"/>
    <n v="1453352719"/>
    <n v="1450760719"/>
    <b v="0"/>
    <n v="26"/>
  </r>
  <r>
    <x v="3"/>
    <s v="US"/>
    <s v="USD"/>
    <n v="1456811940"/>
    <n v="1454098976"/>
    <b v="0"/>
    <n v="17"/>
  </r>
  <r>
    <x v="3"/>
    <s v="US"/>
    <s v="USD"/>
    <n v="1426298708"/>
    <n v="1423710308"/>
    <b v="1"/>
    <n v="31"/>
  </r>
  <r>
    <x v="3"/>
    <s v="US"/>
    <s v="USD"/>
    <n v="1385932867"/>
    <n v="1383337267"/>
    <b v="0"/>
    <n v="108"/>
  </r>
  <r>
    <x v="3"/>
    <s v="US"/>
    <s v="USD"/>
    <n v="1266876000"/>
    <n v="1263679492"/>
    <b v="1"/>
    <n v="179"/>
  </r>
  <r>
    <x v="3"/>
    <s v="US"/>
    <s v="USD"/>
    <n v="1431716400"/>
    <n v="1428423757"/>
    <b v="1"/>
    <n v="69"/>
  </r>
  <r>
    <x v="3"/>
    <s v="US"/>
    <s v="USD"/>
    <n v="1446451200"/>
    <n v="1445539113"/>
    <b v="0"/>
    <n v="9"/>
  </r>
  <r>
    <x v="3"/>
    <s v="GB"/>
    <s v="GBP"/>
    <n v="1415385000"/>
    <n v="1413406695"/>
    <b v="0"/>
    <n v="19"/>
  </r>
  <r>
    <x v="3"/>
    <s v="US"/>
    <s v="USD"/>
    <n v="1467680867"/>
    <n v="1464224867"/>
    <b v="0"/>
    <n v="57"/>
  </r>
  <r>
    <x v="3"/>
    <s v="US"/>
    <s v="USD"/>
    <n v="1407520800"/>
    <n v="1405356072"/>
    <b v="1"/>
    <n v="167"/>
  </r>
  <r>
    <x v="3"/>
    <s v="US"/>
    <s v="USD"/>
    <n v="1429636927"/>
    <n v="1427304127"/>
    <b v="0"/>
    <n v="16"/>
  </r>
  <r>
    <x v="3"/>
    <s v="US"/>
    <s v="USD"/>
    <n v="1413849600"/>
    <n v="1410967754"/>
    <b v="1"/>
    <n v="340"/>
  </r>
  <r>
    <x v="3"/>
    <s v="US"/>
    <s v="USD"/>
    <n v="1345660334"/>
    <n v="1343068334"/>
    <b v="1"/>
    <n v="126"/>
  </r>
  <r>
    <x v="3"/>
    <s v="US"/>
    <s v="USD"/>
    <n v="1340904416"/>
    <n v="1339694816"/>
    <b v="0"/>
    <n v="7"/>
  </r>
  <r>
    <x v="3"/>
    <s v="US"/>
    <s v="USD"/>
    <n v="1388553960"/>
    <n v="1385754986"/>
    <b v="0"/>
    <n v="23"/>
  </r>
  <r>
    <x v="3"/>
    <s v="US"/>
    <s v="USD"/>
    <n v="1390983227"/>
    <n v="1388391227"/>
    <b v="1"/>
    <n v="52"/>
  </r>
  <r>
    <x v="3"/>
    <s v="US"/>
    <s v="USD"/>
    <n v="1405715472"/>
    <n v="1403901072"/>
    <b v="0"/>
    <n v="38"/>
  </r>
  <r>
    <x v="3"/>
    <s v="GB"/>
    <s v="GBP"/>
    <n v="1406761200"/>
    <n v="1402403907"/>
    <b v="0"/>
    <n v="38"/>
  </r>
  <r>
    <x v="3"/>
    <s v="US"/>
    <s v="USD"/>
    <n v="1438226724"/>
    <n v="1433042724"/>
    <b v="0"/>
    <n v="32"/>
  </r>
  <r>
    <x v="3"/>
    <s v="GB"/>
    <s v="GBP"/>
    <n v="1462697966"/>
    <n v="1460105966"/>
    <b v="0"/>
    <n v="33"/>
  </r>
  <r>
    <x v="3"/>
    <s v="GB"/>
    <s v="GBP"/>
    <n v="1427331809"/>
    <n v="1424743409"/>
    <b v="1"/>
    <n v="186"/>
  </r>
  <r>
    <x v="3"/>
    <s v="US"/>
    <s v="USD"/>
    <n v="1455299144"/>
    <n v="1452707144"/>
    <b v="0"/>
    <n v="120"/>
  </r>
  <r>
    <x v="3"/>
    <s v="US"/>
    <s v="USD"/>
    <n v="1318006732"/>
    <n v="1312822732"/>
    <b v="0"/>
    <n v="55"/>
  </r>
  <r>
    <x v="3"/>
    <s v="US"/>
    <s v="USD"/>
    <n v="1408604515"/>
    <n v="1406012515"/>
    <b v="0"/>
    <n v="53"/>
  </r>
  <r>
    <x v="3"/>
    <s v="US"/>
    <s v="USD"/>
    <n v="1409274000"/>
    <n v="1406847996"/>
    <b v="1"/>
    <n v="614"/>
  </r>
  <r>
    <x v="3"/>
    <s v="US"/>
    <s v="USD"/>
    <n v="1337540518"/>
    <n v="1334948518"/>
    <b v="0"/>
    <n v="134"/>
  </r>
  <r>
    <x v="3"/>
    <s v="GB"/>
    <s v="GBP"/>
    <n v="1436380200"/>
    <n v="1433615400"/>
    <b v="0"/>
    <n v="9"/>
  </r>
  <r>
    <x v="3"/>
    <s v="US"/>
    <s v="USD"/>
    <n v="1415653663"/>
    <n v="1413058063"/>
    <b v="1"/>
    <n v="94"/>
  </r>
  <r>
    <x v="3"/>
    <s v="US"/>
    <s v="USD"/>
    <n v="1458075600"/>
    <n v="1454259272"/>
    <b v="1"/>
    <n v="286"/>
  </r>
  <r>
    <x v="3"/>
    <s v="US"/>
    <s v="USD"/>
    <n v="1470887940"/>
    <n v="1468176527"/>
    <b v="0"/>
    <n v="102"/>
  </r>
  <r>
    <x v="3"/>
    <s v="US"/>
    <s v="USD"/>
    <n v="1325961309"/>
    <n v="1322073309"/>
    <b v="1"/>
    <n v="146"/>
  </r>
  <r>
    <x v="3"/>
    <s v="US"/>
    <s v="USD"/>
    <n v="1272828120"/>
    <n v="1268934736"/>
    <b v="0"/>
    <n v="26"/>
  </r>
  <r>
    <x v="3"/>
    <s v="US"/>
    <s v="USD"/>
    <n v="1347854700"/>
    <n v="1343867524"/>
    <b v="0"/>
    <n v="75"/>
  </r>
  <r>
    <x v="3"/>
    <s v="US"/>
    <s v="USD"/>
    <n v="1379279400"/>
    <n v="1376687485"/>
    <b v="0"/>
    <n v="90"/>
  </r>
  <r>
    <x v="3"/>
    <s v="US"/>
    <s v="USD"/>
    <n v="1403150400"/>
    <n v="1401426488"/>
    <b v="0"/>
    <n v="16"/>
  </r>
  <r>
    <x v="3"/>
    <s v="GB"/>
    <s v="GBP"/>
    <n v="1425478950"/>
    <n v="1422886950"/>
    <b v="0"/>
    <n v="28"/>
  </r>
  <r>
    <x v="3"/>
    <s v="US"/>
    <s v="USD"/>
    <n v="1422636814"/>
    <n v="1420044814"/>
    <b v="0"/>
    <n v="32"/>
  </r>
  <r>
    <x v="3"/>
    <s v="US"/>
    <s v="USD"/>
    <n v="1425830905"/>
    <n v="1423242505"/>
    <b v="0"/>
    <n v="57"/>
  </r>
  <r>
    <x v="3"/>
    <s v="US"/>
    <s v="USD"/>
    <n v="1437621060"/>
    <n v="1433799180"/>
    <b v="0"/>
    <n v="87"/>
  </r>
  <r>
    <x v="3"/>
    <s v="SG"/>
    <s v="SGD"/>
    <n v="1481731140"/>
    <n v="1479866343"/>
    <b v="0"/>
    <n v="72"/>
  </r>
  <r>
    <x v="3"/>
    <s v="US"/>
    <s v="USD"/>
    <n v="1398009714"/>
    <n v="1395417714"/>
    <b v="1"/>
    <n v="131"/>
  </r>
  <r>
    <x v="3"/>
    <s v="US"/>
    <s v="USD"/>
    <n v="1307761200"/>
    <n v="1304464914"/>
    <b v="0"/>
    <n v="20"/>
  </r>
  <r>
    <x v="3"/>
    <s v="US"/>
    <s v="USD"/>
    <n v="1365728487"/>
    <n v="1363136487"/>
    <b v="0"/>
    <n v="35"/>
  </r>
  <r>
    <x v="3"/>
    <s v="US"/>
    <s v="USD"/>
    <n v="1418998744"/>
    <n v="1416406744"/>
    <b v="0"/>
    <n v="26"/>
  </r>
  <r>
    <x v="3"/>
    <s v="US"/>
    <s v="USD"/>
    <n v="1420524000"/>
    <n v="1419104823"/>
    <b v="0"/>
    <n v="46"/>
  </r>
  <r>
    <x v="3"/>
    <s v="GB"/>
    <s v="GBP"/>
    <n v="1438358400"/>
    <n v="1437063121"/>
    <b v="0"/>
    <n v="139"/>
  </r>
  <r>
    <x v="3"/>
    <s v="GB"/>
    <s v="GBP"/>
    <n v="1468611272"/>
    <n v="1466019272"/>
    <b v="0"/>
    <n v="27"/>
  </r>
  <r>
    <x v="3"/>
    <s v="US"/>
    <s v="USD"/>
    <n v="1408464000"/>
    <n v="1406831445"/>
    <b v="0"/>
    <n v="26"/>
  </r>
  <r>
    <x v="2"/>
    <s v="US"/>
    <s v="USD"/>
    <n v="1490752800"/>
    <n v="1486522484"/>
    <b v="0"/>
    <n v="884"/>
  </r>
  <r>
    <x v="3"/>
    <s v="CA"/>
    <s v="CAD"/>
    <n v="1427775414"/>
    <n v="1425187014"/>
    <b v="0"/>
    <n v="40"/>
  </r>
  <r>
    <x v="3"/>
    <s v="US"/>
    <s v="USD"/>
    <n v="1440820740"/>
    <n v="1439567660"/>
    <b v="0"/>
    <n v="6"/>
  </r>
  <r>
    <x v="3"/>
    <s v="US"/>
    <s v="USD"/>
    <n v="1383676790"/>
    <n v="1380217190"/>
    <b v="0"/>
    <n v="38"/>
  </r>
  <r>
    <x v="3"/>
    <s v="US"/>
    <s v="USD"/>
    <n v="1409374093"/>
    <n v="1406782093"/>
    <b v="0"/>
    <n v="40"/>
  </r>
  <r>
    <x v="3"/>
    <s v="GB"/>
    <s v="GBP"/>
    <n v="1458943200"/>
    <n v="1456491680"/>
    <b v="1"/>
    <n v="329"/>
  </r>
  <r>
    <x v="3"/>
    <s v="US"/>
    <s v="USD"/>
    <n v="1332719730"/>
    <n v="1330908930"/>
    <b v="0"/>
    <n v="49"/>
  </r>
  <r>
    <x v="3"/>
    <s v="US"/>
    <s v="USD"/>
    <n v="1387835654"/>
    <n v="1386626054"/>
    <b v="1"/>
    <n v="50"/>
  </r>
  <r>
    <x v="3"/>
    <s v="US"/>
    <s v="USD"/>
    <n v="1342921202"/>
    <n v="1340329202"/>
    <b v="0"/>
    <n v="26"/>
  </r>
  <r>
    <x v="3"/>
    <s v="US"/>
    <s v="USD"/>
    <n v="1408815440"/>
    <n v="1404927440"/>
    <b v="0"/>
    <n v="29"/>
  </r>
  <r>
    <x v="3"/>
    <s v="GB"/>
    <s v="GBP"/>
    <n v="1434452400"/>
    <n v="1431509397"/>
    <b v="1"/>
    <n v="70"/>
  </r>
  <r>
    <x v="3"/>
    <s v="US"/>
    <s v="USD"/>
    <n v="1440004512"/>
    <n v="1437412512"/>
    <b v="0"/>
    <n v="19"/>
  </r>
  <r>
    <x v="3"/>
    <s v="US"/>
    <s v="USD"/>
    <n v="1465062166"/>
    <n v="1463334166"/>
    <b v="0"/>
    <n v="19"/>
  </r>
  <r>
    <x v="3"/>
    <s v="US"/>
    <s v="USD"/>
    <n v="1319860740"/>
    <n v="1317064599"/>
    <b v="1"/>
    <n v="493"/>
  </r>
  <r>
    <x v="3"/>
    <s v="US"/>
    <s v="USD"/>
    <n v="1466567700"/>
    <n v="1464653696"/>
    <b v="0"/>
    <n v="23"/>
  </r>
  <r>
    <x v="3"/>
    <s v="US"/>
    <s v="USD"/>
    <n v="1405033300"/>
    <n v="1402441300"/>
    <b v="0"/>
    <n v="179"/>
  </r>
  <r>
    <x v="3"/>
    <s v="US"/>
    <s v="USD"/>
    <n v="1393259107"/>
    <n v="1390667107"/>
    <b v="0"/>
    <n v="226"/>
  </r>
  <r>
    <x v="3"/>
    <s v="US"/>
    <s v="USD"/>
    <n v="1407905940"/>
    <n v="1405923687"/>
    <b v="1"/>
    <n v="57"/>
  </r>
  <r>
    <x v="3"/>
    <s v="GB"/>
    <s v="GBP"/>
    <n v="1411771384"/>
    <n v="1409179384"/>
    <b v="0"/>
    <n v="57"/>
  </r>
  <r>
    <x v="3"/>
    <s v="US"/>
    <s v="USD"/>
    <n v="1414465860"/>
    <n v="1411177456"/>
    <b v="0"/>
    <n v="102"/>
  </r>
  <r>
    <x v="3"/>
    <s v="US"/>
    <s v="USD"/>
    <n v="1321739650"/>
    <n v="1316552050"/>
    <b v="0"/>
    <n v="22"/>
  </r>
  <r>
    <x v="3"/>
    <s v="US"/>
    <s v="USD"/>
    <n v="1415213324"/>
    <n v="1412617724"/>
    <b v="1"/>
    <n v="213"/>
  </r>
  <r>
    <x v="3"/>
    <s v="US"/>
    <s v="USD"/>
    <n v="1410580800"/>
    <n v="1409336373"/>
    <b v="0"/>
    <n v="74"/>
  </r>
  <r>
    <x v="3"/>
    <s v="US"/>
    <s v="USD"/>
    <n v="1333771200"/>
    <n v="1328649026"/>
    <b v="0"/>
    <n v="24"/>
  </r>
  <r>
    <x v="3"/>
    <s v="US"/>
    <s v="USD"/>
    <n v="1419136200"/>
    <n v="1416338557"/>
    <b v="0"/>
    <n v="43"/>
  </r>
  <r>
    <x v="3"/>
    <s v="US"/>
    <s v="USD"/>
    <n v="1438441308"/>
    <n v="1435590108"/>
    <b v="1"/>
    <n v="82"/>
  </r>
  <r>
    <x v="3"/>
    <s v="US"/>
    <s v="USD"/>
    <n v="1454047140"/>
    <n v="1452546853"/>
    <b v="0"/>
    <n v="15"/>
  </r>
  <r>
    <x v="3"/>
    <s v="US"/>
    <s v="USD"/>
    <n v="1475553540"/>
    <n v="1472528141"/>
    <b v="1"/>
    <n v="308"/>
  </r>
  <r>
    <x v="3"/>
    <s v="US"/>
    <s v="USD"/>
    <n v="1316851854"/>
    <n v="1311667854"/>
    <b v="0"/>
    <n v="47"/>
  </r>
  <r>
    <x v="3"/>
    <s v="GB"/>
    <s v="GBP"/>
    <n v="1434808775"/>
    <n v="1433512775"/>
    <b v="0"/>
    <n v="63"/>
  </r>
  <r>
    <x v="3"/>
    <s v="US"/>
    <s v="USD"/>
    <n v="1351223940"/>
    <n v="1349892735"/>
    <b v="0"/>
    <n v="14"/>
  </r>
  <r>
    <x v="3"/>
    <s v="US"/>
    <s v="USD"/>
    <n v="1397941475"/>
    <n v="1395349475"/>
    <b v="0"/>
    <n v="41"/>
  </r>
  <r>
    <x v="3"/>
    <s v="US"/>
    <s v="USD"/>
    <n v="1427864340"/>
    <n v="1425020810"/>
    <b v="0"/>
    <n v="78"/>
  </r>
  <r>
    <x v="3"/>
    <s v="GB"/>
    <s v="GBP"/>
    <n v="1436705265"/>
    <n v="1434113265"/>
    <b v="1"/>
    <n v="30"/>
  </r>
  <r>
    <x v="3"/>
    <s v="IE"/>
    <s v="EUR"/>
    <n v="1465135190"/>
    <n v="1463925590"/>
    <b v="0"/>
    <n v="10"/>
  </r>
  <r>
    <x v="3"/>
    <s v="US"/>
    <s v="USD"/>
    <n v="1445363722"/>
    <n v="1442771722"/>
    <b v="0"/>
    <n v="47"/>
  </r>
  <r>
    <x v="3"/>
    <s v="US"/>
    <s v="USD"/>
    <n v="1303686138"/>
    <n v="1301007738"/>
    <b v="1"/>
    <n v="298"/>
  </r>
  <r>
    <x v="3"/>
    <s v="US"/>
    <s v="USD"/>
    <n v="1418803140"/>
    <n v="1415343874"/>
    <b v="0"/>
    <n v="65"/>
  </r>
  <r>
    <x v="3"/>
    <s v="US"/>
    <s v="USD"/>
    <n v="1421358895"/>
    <n v="1418766895"/>
    <b v="0"/>
    <n v="14"/>
  </r>
  <r>
    <x v="3"/>
    <s v="US"/>
    <s v="USD"/>
    <n v="1442102400"/>
    <n v="1440370768"/>
    <b v="0"/>
    <n v="72"/>
  </r>
  <r>
    <x v="3"/>
    <s v="US"/>
    <s v="USD"/>
    <n v="1400561940"/>
    <n v="1397679445"/>
    <b v="0"/>
    <n v="40"/>
  </r>
  <r>
    <x v="3"/>
    <s v="GB"/>
    <s v="GBP"/>
    <n v="1469401200"/>
    <n v="1466887297"/>
    <b v="0"/>
    <n v="27"/>
  </r>
  <r>
    <x v="3"/>
    <s v="US"/>
    <s v="USD"/>
    <n v="1471291782"/>
    <n v="1468699782"/>
    <b v="0"/>
    <n v="122"/>
  </r>
  <r>
    <x v="3"/>
    <s v="US"/>
    <s v="USD"/>
    <n v="1316979167"/>
    <n v="1311795167"/>
    <b v="1"/>
    <n v="74"/>
  </r>
  <r>
    <x v="3"/>
    <s v="US"/>
    <s v="USD"/>
    <n v="1374674558"/>
    <n v="1372082558"/>
    <b v="1"/>
    <n v="159"/>
  </r>
  <r>
    <x v="3"/>
    <s v="US"/>
    <s v="USD"/>
    <n v="1384363459"/>
    <n v="1381767859"/>
    <b v="1"/>
    <n v="31"/>
  </r>
  <r>
    <x v="3"/>
    <s v="US"/>
    <s v="USD"/>
    <n v="1338591144"/>
    <n v="1335567144"/>
    <b v="1"/>
    <n v="89"/>
  </r>
  <r>
    <x v="3"/>
    <s v="GB"/>
    <s v="GBP"/>
    <n v="1408204857"/>
    <n v="1406390457"/>
    <b v="0"/>
    <n v="48"/>
  </r>
  <r>
    <x v="3"/>
    <s v="US"/>
    <s v="USD"/>
    <n v="1473306300"/>
    <n v="1471701028"/>
    <b v="1"/>
    <n v="115"/>
  </r>
  <r>
    <x v="3"/>
    <s v="US"/>
    <s v="USD"/>
    <n v="1368763140"/>
    <n v="1366028563"/>
    <b v="1"/>
    <n v="340"/>
  </r>
  <r>
    <x v="3"/>
    <s v="US"/>
    <s v="USD"/>
    <n v="1400796420"/>
    <n v="1398342170"/>
    <b v="0"/>
    <n v="25"/>
  </r>
  <r>
    <x v="3"/>
    <s v="GB"/>
    <s v="GBP"/>
    <n v="1438875107"/>
    <n v="1436283107"/>
    <b v="0"/>
    <n v="90"/>
  </r>
  <r>
    <x v="3"/>
    <s v="FR"/>
    <s v="EUR"/>
    <n v="1475209620"/>
    <n v="1473087637"/>
    <b v="0"/>
    <n v="37"/>
  </r>
  <r>
    <x v="3"/>
    <s v="GB"/>
    <s v="GBP"/>
    <n v="1438968146"/>
    <n v="1436376146"/>
    <b v="0"/>
    <n v="66"/>
  </r>
  <r>
    <x v="3"/>
    <s v="US"/>
    <s v="USD"/>
    <n v="1418904533"/>
    <n v="1416485333"/>
    <b v="0"/>
    <n v="26"/>
  </r>
  <r>
    <x v="3"/>
    <s v="US"/>
    <s v="USD"/>
    <n v="1352860017"/>
    <n v="1348536417"/>
    <b v="0"/>
    <n v="14"/>
  </r>
  <r>
    <x v="3"/>
    <s v="US"/>
    <s v="USD"/>
    <n v="1429991962"/>
    <n v="1427399962"/>
    <b v="0"/>
    <n v="69"/>
  </r>
  <r>
    <x v="3"/>
    <s v="US"/>
    <s v="USD"/>
    <n v="1457139600"/>
    <n v="1455230214"/>
    <b v="0"/>
    <n v="13"/>
  </r>
  <r>
    <x v="3"/>
    <s v="US"/>
    <s v="USD"/>
    <n v="1369010460"/>
    <n v="1366381877"/>
    <b v="0"/>
    <n v="68"/>
  </r>
  <r>
    <x v="3"/>
    <s v="US"/>
    <s v="USD"/>
    <n v="1477255840"/>
    <n v="1474663840"/>
    <b v="0"/>
    <n v="118"/>
  </r>
  <r>
    <x v="3"/>
    <s v="GB"/>
    <s v="GBP"/>
    <n v="1404892539"/>
    <n v="1401436539"/>
    <b v="0"/>
    <n v="99"/>
  </r>
  <r>
    <x v="3"/>
    <s v="US"/>
    <s v="USD"/>
    <n v="1446091260"/>
    <n v="1443029206"/>
    <b v="0"/>
    <n v="55"/>
  </r>
  <r>
    <x v="3"/>
    <s v="US"/>
    <s v="USD"/>
    <n v="1415208840"/>
    <n v="1412611498"/>
    <b v="1"/>
    <n v="67"/>
  </r>
  <r>
    <x v="3"/>
    <s v="GB"/>
    <s v="GBP"/>
    <n v="1438189200"/>
    <n v="1435585497"/>
    <b v="0"/>
    <n v="64"/>
  </r>
  <r>
    <x v="3"/>
    <s v="US"/>
    <s v="USD"/>
    <n v="1286568268"/>
    <n v="1283976268"/>
    <b v="0"/>
    <n v="19"/>
  </r>
  <r>
    <x v="3"/>
    <s v="US"/>
    <s v="USD"/>
    <n v="1398834000"/>
    <n v="1396371612"/>
    <b v="1"/>
    <n v="100"/>
  </r>
  <r>
    <x v="3"/>
    <s v="US"/>
    <s v="USD"/>
    <n v="1411695300"/>
    <n v="1409275671"/>
    <b v="0"/>
    <n v="87"/>
  </r>
  <r>
    <x v="3"/>
    <s v="GB"/>
    <s v="GBP"/>
    <n v="1441358873"/>
    <n v="1438939673"/>
    <b v="0"/>
    <n v="42"/>
  </r>
  <r>
    <x v="3"/>
    <s v="US"/>
    <s v="USD"/>
    <n v="1461823140"/>
    <n v="1459411371"/>
    <b v="0"/>
    <n v="34"/>
  </r>
  <r>
    <x v="3"/>
    <s v="US"/>
    <s v="USD"/>
    <n v="1438374748"/>
    <n v="1435782748"/>
    <b v="0"/>
    <n v="20"/>
  </r>
  <r>
    <x v="3"/>
    <s v="US"/>
    <s v="USD"/>
    <n v="1415934000"/>
    <n v="1413308545"/>
    <b v="1"/>
    <n v="524"/>
  </r>
  <r>
    <x v="3"/>
    <s v="US"/>
    <s v="USD"/>
    <n v="1426775940"/>
    <n v="1424414350"/>
    <b v="0"/>
    <n v="13"/>
  </r>
  <r>
    <x v="3"/>
    <s v="US"/>
    <s v="USD"/>
    <n v="1484024400"/>
    <n v="1479932713"/>
    <b v="1"/>
    <n v="216"/>
  </r>
  <r>
    <x v="3"/>
    <s v="GB"/>
    <s v="GBP"/>
    <n v="1417374262"/>
    <n v="1414778662"/>
    <b v="0"/>
    <n v="63"/>
  </r>
  <r>
    <x v="3"/>
    <s v="US"/>
    <s v="USD"/>
    <n v="1415253540"/>
    <n v="1413432331"/>
    <b v="0"/>
    <n v="23"/>
  </r>
  <r>
    <x v="3"/>
    <s v="GB"/>
    <s v="GBP"/>
    <n v="1455208143"/>
    <n v="1452616143"/>
    <b v="1"/>
    <n v="59"/>
  </r>
  <r>
    <x v="3"/>
    <s v="US"/>
    <s v="USD"/>
    <n v="1401024758"/>
    <n v="1398432758"/>
    <b v="0"/>
    <n v="32"/>
  </r>
  <r>
    <x v="3"/>
    <s v="US"/>
    <s v="USD"/>
    <n v="1415832338"/>
    <n v="1413236738"/>
    <b v="0"/>
    <n v="29"/>
  </r>
  <r>
    <x v="3"/>
    <s v="US"/>
    <s v="USD"/>
    <n v="1433125200"/>
    <n v="1429312694"/>
    <b v="1"/>
    <n v="285"/>
  </r>
  <r>
    <x v="3"/>
    <s v="US"/>
    <s v="USD"/>
    <n v="1447001501"/>
    <n v="1444405901"/>
    <b v="0"/>
    <n v="64"/>
  </r>
  <r>
    <x v="3"/>
    <s v="GB"/>
    <s v="GBP"/>
    <n v="1419984000"/>
    <n v="1417132986"/>
    <b v="1"/>
    <n v="184"/>
  </r>
  <r>
    <x v="3"/>
    <s v="US"/>
    <s v="USD"/>
    <n v="1431925200"/>
    <n v="1429991062"/>
    <b v="0"/>
    <n v="21"/>
  </r>
  <r>
    <x v="3"/>
    <s v="GB"/>
    <s v="GBP"/>
    <n v="1435947758"/>
    <n v="1432837358"/>
    <b v="0"/>
    <n v="17"/>
  </r>
  <r>
    <x v="3"/>
    <s v="US"/>
    <s v="USD"/>
    <n v="1437156660"/>
    <n v="1434564660"/>
    <b v="1"/>
    <n v="288"/>
  </r>
  <r>
    <x v="3"/>
    <s v="GB"/>
    <s v="GBP"/>
    <n v="1449766261"/>
    <n v="1447174261"/>
    <b v="0"/>
    <n v="34"/>
  </r>
  <r>
    <x v="3"/>
    <s v="US"/>
    <s v="USD"/>
    <n v="1369355437"/>
    <n v="1366763437"/>
    <b v="0"/>
    <n v="174"/>
  </r>
  <r>
    <x v="3"/>
    <s v="US"/>
    <s v="USD"/>
    <n v="1382068740"/>
    <n v="1380477691"/>
    <b v="0"/>
    <n v="71"/>
  </r>
  <r>
    <x v="3"/>
    <s v="GB"/>
    <s v="GBP"/>
    <n v="1452038100"/>
    <n v="1448823673"/>
    <b v="1"/>
    <n v="115"/>
  </r>
  <r>
    <x v="3"/>
    <s v="CA"/>
    <s v="CAD"/>
    <n v="1413547200"/>
    <n v="1411417602"/>
    <b v="0"/>
    <n v="21"/>
  </r>
  <r>
    <x v="3"/>
    <s v="US"/>
    <s v="USD"/>
    <n v="1487944080"/>
    <n v="1486129680"/>
    <b v="0"/>
    <n v="112"/>
  </r>
  <r>
    <x v="3"/>
    <s v="GB"/>
    <s v="GBP"/>
    <n v="1410901200"/>
    <n v="1408313438"/>
    <b v="1"/>
    <n v="70"/>
  </r>
  <r>
    <x v="3"/>
    <s v="US"/>
    <s v="USD"/>
    <n v="1425741525"/>
    <n v="1423149525"/>
    <b v="0"/>
    <n v="31"/>
  </r>
  <r>
    <x v="3"/>
    <s v="GB"/>
    <s v="GBP"/>
    <n v="1485886100"/>
    <n v="1482862100"/>
    <b v="0"/>
    <n v="108"/>
  </r>
  <r>
    <x v="3"/>
    <s v="US"/>
    <s v="USD"/>
    <n v="1447523371"/>
    <n v="1444927771"/>
    <b v="0"/>
    <n v="120"/>
  </r>
  <r>
    <x v="3"/>
    <s v="US"/>
    <s v="USD"/>
    <n v="1410099822"/>
    <n v="1404915822"/>
    <b v="0"/>
    <n v="85"/>
  </r>
  <r>
    <x v="3"/>
    <s v="US"/>
    <s v="USD"/>
    <n v="1450971684"/>
    <n v="1447515684"/>
    <b v="1"/>
    <n v="1420"/>
  </r>
  <r>
    <x v="3"/>
    <s v="IE"/>
    <s v="EUR"/>
    <n v="1439455609"/>
    <n v="1436863609"/>
    <b v="1"/>
    <n v="450"/>
  </r>
  <r>
    <x v="3"/>
    <s v="US"/>
    <s v="USD"/>
    <n v="1426044383"/>
    <n v="1423455983"/>
    <b v="0"/>
    <n v="48"/>
  </r>
  <r>
    <x v="3"/>
    <s v="US"/>
    <s v="USD"/>
    <n v="1458742685"/>
    <n v="1454858285"/>
    <b v="0"/>
    <n v="282"/>
  </r>
  <r>
    <x v="3"/>
    <s v="US"/>
    <s v="USD"/>
    <n v="1370964806"/>
    <n v="1367940806"/>
    <b v="0"/>
    <n v="94"/>
  </r>
  <r>
    <x v="3"/>
    <s v="US"/>
    <s v="USD"/>
    <n v="1402494243"/>
    <n v="1399902243"/>
    <b v="1"/>
    <n v="221"/>
  </r>
  <r>
    <x v="3"/>
    <s v="US"/>
    <s v="USD"/>
    <n v="1427860740"/>
    <n v="1426002684"/>
    <b v="0"/>
    <n v="19"/>
  </r>
  <r>
    <x v="1"/>
    <s v="US"/>
    <s v="USD"/>
    <n v="1471579140"/>
    <n v="1466512683"/>
    <b v="0"/>
    <n v="323"/>
  </r>
  <r>
    <x v="3"/>
    <s v="US"/>
    <s v="USD"/>
    <n v="1458826056"/>
    <n v="1456237656"/>
    <b v="0"/>
    <n v="124"/>
  </r>
  <r>
    <x v="3"/>
    <s v="US"/>
    <s v="USD"/>
    <n v="1355439503"/>
    <n v="1352847503"/>
    <b v="0"/>
    <n v="62"/>
  </r>
  <r>
    <x v="3"/>
    <s v="US"/>
    <s v="USD"/>
    <n v="1471921637"/>
    <n v="1469329637"/>
    <b v="0"/>
    <n v="93"/>
  </r>
  <r>
    <x v="3"/>
    <s v="US"/>
    <s v="USD"/>
    <n v="1400475600"/>
    <n v="1397819938"/>
    <b v="0"/>
    <n v="26"/>
  </r>
  <r>
    <x v="3"/>
    <s v="US"/>
    <s v="USD"/>
    <n v="1450328340"/>
    <n v="1447606884"/>
    <b v="1"/>
    <n v="37"/>
  </r>
  <r>
    <x v="3"/>
    <s v="US"/>
    <s v="USD"/>
    <n v="1432612740"/>
    <n v="1429881667"/>
    <b v="0"/>
    <n v="97"/>
  </r>
  <r>
    <x v="3"/>
    <s v="US"/>
    <s v="USD"/>
    <n v="1464987600"/>
    <n v="1463145938"/>
    <b v="1"/>
    <n v="39"/>
  </r>
  <r>
    <x v="3"/>
    <s v="US"/>
    <s v="USD"/>
    <n v="1470068523"/>
    <n v="1467476523"/>
    <b v="0"/>
    <n v="52"/>
  </r>
  <r>
    <x v="3"/>
    <s v="US"/>
    <s v="USD"/>
    <n v="1307838049"/>
    <n v="1302654049"/>
    <b v="1"/>
    <n v="293"/>
  </r>
  <r>
    <x v="3"/>
    <s v="US"/>
    <s v="USD"/>
    <n v="1405017345"/>
    <n v="1403721345"/>
    <b v="0"/>
    <n v="22"/>
  </r>
  <r>
    <x v="3"/>
    <s v="US"/>
    <s v="USD"/>
    <n v="1438799760"/>
    <n v="1437236378"/>
    <b v="0"/>
    <n v="54"/>
  </r>
  <r>
    <x v="3"/>
    <s v="US"/>
    <s v="USD"/>
    <n v="1459348740"/>
    <n v="1458647725"/>
    <b v="0"/>
    <n v="21"/>
  </r>
  <r>
    <x v="3"/>
    <s v="US"/>
    <s v="USD"/>
    <n v="1451001600"/>
    <n v="1448400943"/>
    <b v="1"/>
    <n v="163"/>
  </r>
  <r>
    <x v="3"/>
    <s v="CA"/>
    <s v="CAD"/>
    <n v="1464471840"/>
    <n v="1459309704"/>
    <b v="0"/>
    <n v="42"/>
  </r>
  <r>
    <x v="3"/>
    <s v="GB"/>
    <s v="GBP"/>
    <n v="1468593246"/>
    <n v="1466001246"/>
    <b v="0"/>
    <n v="111"/>
  </r>
  <r>
    <x v="3"/>
    <s v="US"/>
    <s v="USD"/>
    <n v="1410444068"/>
    <n v="1407852068"/>
    <b v="0"/>
    <n v="199"/>
  </r>
  <r>
    <x v="3"/>
    <s v="US"/>
    <s v="USD"/>
    <n v="1433083527"/>
    <n v="1430491527"/>
    <b v="0"/>
    <n v="101"/>
  </r>
  <r>
    <x v="3"/>
    <s v="US"/>
    <s v="USD"/>
    <n v="1393966800"/>
    <n v="1392040806"/>
    <b v="0"/>
    <n v="183"/>
  </r>
  <r>
    <x v="3"/>
    <s v="US"/>
    <s v="USD"/>
    <n v="1303688087"/>
    <n v="1301787287"/>
    <b v="0"/>
    <n v="69"/>
  </r>
  <r>
    <x v="3"/>
    <s v="US"/>
    <s v="USD"/>
    <n v="1356211832"/>
    <n v="1351024232"/>
    <b v="0"/>
    <n v="23"/>
  </r>
  <r>
    <x v="3"/>
    <s v="US"/>
    <s v="USD"/>
    <n v="1395023719"/>
    <n v="1391571319"/>
    <b v="0"/>
    <n v="10"/>
  </r>
  <r>
    <x v="3"/>
    <s v="GB"/>
    <s v="GBP"/>
    <n v="1424604600"/>
    <n v="1423320389"/>
    <b v="0"/>
    <n v="13"/>
  </r>
  <r>
    <x v="3"/>
    <s v="GB"/>
    <s v="GBP"/>
    <n v="1433076298"/>
    <n v="1430052298"/>
    <b v="0"/>
    <n v="31"/>
  </r>
  <r>
    <x v="3"/>
    <s v="US"/>
    <s v="USD"/>
    <n v="1462564182"/>
    <n v="1459972182"/>
    <b v="0"/>
    <n v="3"/>
  </r>
  <r>
    <x v="3"/>
    <s v="US"/>
    <s v="USD"/>
    <n v="1469811043"/>
    <n v="1467219043"/>
    <b v="0"/>
    <n v="20"/>
  </r>
  <r>
    <x v="3"/>
    <s v="US"/>
    <s v="USD"/>
    <n v="1473393600"/>
    <n v="1470778559"/>
    <b v="0"/>
    <n v="28"/>
  </r>
  <r>
    <x v="3"/>
    <s v="GB"/>
    <s v="GBP"/>
    <n v="1483707905"/>
    <n v="1481115905"/>
    <b v="0"/>
    <n v="59"/>
  </r>
  <r>
    <x v="3"/>
    <s v="AT"/>
    <s v="EUR"/>
    <n v="1453064400"/>
    <n v="1449359831"/>
    <b v="0"/>
    <n v="101"/>
  </r>
  <r>
    <x v="3"/>
    <s v="GB"/>
    <s v="GBP"/>
    <n v="1462402800"/>
    <n v="1459856860"/>
    <b v="0"/>
    <n v="89"/>
  </r>
  <r>
    <x v="3"/>
    <s v="GB"/>
    <s v="GBP"/>
    <n v="1427806320"/>
    <n v="1422834819"/>
    <b v="0"/>
    <n v="27"/>
  </r>
  <r>
    <x v="3"/>
    <s v="US"/>
    <s v="USD"/>
    <n v="1374802235"/>
    <n v="1372210235"/>
    <b v="0"/>
    <n v="66"/>
  </r>
  <r>
    <x v="3"/>
    <s v="US"/>
    <s v="USD"/>
    <n v="1361739872"/>
    <n v="1359147872"/>
    <b v="0"/>
    <n v="59"/>
  </r>
  <r>
    <x v="3"/>
    <s v="US"/>
    <s v="USD"/>
    <n v="1393031304"/>
    <n v="1390439304"/>
    <b v="1"/>
    <n v="328"/>
  </r>
  <r>
    <x v="3"/>
    <s v="US"/>
    <s v="USD"/>
    <n v="1278302400"/>
    <n v="1273961999"/>
    <b v="0"/>
    <n v="23"/>
  </r>
  <r>
    <x v="3"/>
    <s v="US"/>
    <s v="USD"/>
    <n v="1336238743"/>
    <n v="1333646743"/>
    <b v="1"/>
    <n v="64"/>
  </r>
  <r>
    <x v="3"/>
    <s v="US"/>
    <s v="USD"/>
    <n v="1447445820"/>
    <n v="1445077121"/>
    <b v="0"/>
    <n v="43"/>
  </r>
  <r>
    <x v="3"/>
    <s v="US"/>
    <s v="USD"/>
    <n v="1456984740"/>
    <n v="1455717790"/>
    <b v="0"/>
    <n v="33"/>
  </r>
  <r>
    <x v="3"/>
    <s v="US"/>
    <s v="USD"/>
    <n v="1468524340"/>
    <n v="1465932340"/>
    <b v="0"/>
    <n v="183"/>
  </r>
  <r>
    <x v="3"/>
    <s v="US"/>
    <s v="USD"/>
    <n v="1489283915"/>
    <n v="1486691915"/>
    <b v="0"/>
    <n v="194"/>
  </r>
  <r>
    <x v="3"/>
    <s v="US"/>
    <s v="USD"/>
    <n v="1405688952"/>
    <n v="1400504952"/>
    <b v="0"/>
    <n v="36"/>
  </r>
  <r>
    <x v="3"/>
    <s v="US"/>
    <s v="USD"/>
    <n v="1421952370"/>
    <n v="1418064370"/>
    <b v="1"/>
    <n v="46"/>
  </r>
  <r>
    <x v="3"/>
    <s v="US"/>
    <s v="USD"/>
    <n v="1466827140"/>
    <n v="1464196414"/>
    <b v="0"/>
    <n v="83"/>
  </r>
  <r>
    <x v="3"/>
    <s v="US"/>
    <s v="USD"/>
    <n v="1322454939"/>
    <n v="1319859339"/>
    <b v="0"/>
    <n v="116"/>
  </r>
  <r>
    <x v="3"/>
    <s v="US"/>
    <s v="USD"/>
    <n v="1325310336"/>
    <n v="1320122736"/>
    <b v="0"/>
    <n v="62"/>
  </r>
  <r>
    <x v="3"/>
    <s v="GB"/>
    <s v="GBP"/>
    <n v="1404858840"/>
    <n v="1402266840"/>
    <b v="0"/>
    <n v="94"/>
  </r>
  <r>
    <x v="3"/>
    <s v="US"/>
    <s v="USD"/>
    <n v="1461904788"/>
    <n v="1458103188"/>
    <b v="0"/>
    <n v="237"/>
  </r>
  <r>
    <x v="3"/>
    <s v="US"/>
    <s v="USD"/>
    <n v="1404360045"/>
    <n v="1401336045"/>
    <b v="0"/>
    <n v="96"/>
  </r>
  <r>
    <x v="3"/>
    <s v="DE"/>
    <s v="EUR"/>
    <n v="1478605386"/>
    <n v="1475577786"/>
    <b v="1"/>
    <n v="337"/>
  </r>
  <r>
    <x v="3"/>
    <s v="US"/>
    <s v="USD"/>
    <n v="1433097171"/>
    <n v="1430505171"/>
    <b v="0"/>
    <n v="46"/>
  </r>
  <r>
    <x v="3"/>
    <s v="GB"/>
    <s v="GBP"/>
    <n v="1435851577"/>
    <n v="1433259577"/>
    <b v="0"/>
    <n v="78"/>
  </r>
  <r>
    <x v="3"/>
    <s v="US"/>
    <s v="USD"/>
    <n v="1458152193"/>
    <n v="1455563793"/>
    <b v="1"/>
    <n v="97"/>
  </r>
  <r>
    <x v="3"/>
    <s v="US"/>
    <s v="USD"/>
    <n v="1407085200"/>
    <n v="1401924769"/>
    <b v="0"/>
    <n v="77"/>
  </r>
  <r>
    <x v="3"/>
    <s v="US"/>
    <s v="USD"/>
    <n v="1334556624"/>
    <n v="1333001424"/>
    <b v="0"/>
    <n v="34"/>
  </r>
  <r>
    <x v="3"/>
    <s v="US"/>
    <s v="USD"/>
    <n v="1332362880"/>
    <n v="1329890585"/>
    <b v="0"/>
    <n v="56"/>
  </r>
  <r>
    <x v="3"/>
    <s v="GB"/>
    <s v="GBP"/>
    <n v="1425142800"/>
    <n v="1422983847"/>
    <b v="0"/>
    <n v="51"/>
  </r>
  <r>
    <x v="3"/>
    <s v="US"/>
    <s v="USD"/>
    <n v="1437447600"/>
    <n v="1436551178"/>
    <b v="0"/>
    <n v="29"/>
  </r>
  <r>
    <x v="3"/>
    <s v="US"/>
    <s v="USD"/>
    <n v="1465081053"/>
    <n v="1462489053"/>
    <b v="0"/>
    <n v="54"/>
  </r>
  <r>
    <x v="3"/>
    <s v="US"/>
    <s v="USD"/>
    <n v="1431122400"/>
    <n v="1428428515"/>
    <b v="1"/>
    <n v="80"/>
  </r>
  <r>
    <x v="3"/>
    <s v="US"/>
    <s v="USD"/>
    <n v="1372827540"/>
    <n v="1371491244"/>
    <b v="0"/>
    <n v="32"/>
  </r>
  <r>
    <x v="3"/>
    <s v="GB"/>
    <s v="GBP"/>
    <n v="1415440846"/>
    <n v="1412845246"/>
    <b v="0"/>
    <n v="78"/>
  </r>
  <r>
    <x v="3"/>
    <s v="GB"/>
    <s v="GBP"/>
    <n v="1370019600"/>
    <n v="1366999870"/>
    <b v="0"/>
    <n v="37"/>
  </r>
  <r>
    <x v="3"/>
    <s v="US"/>
    <s v="USD"/>
    <n v="1472443269"/>
    <n v="1468987269"/>
    <b v="0"/>
    <n v="120"/>
  </r>
  <r>
    <x v="3"/>
    <s v="US"/>
    <s v="USD"/>
    <n v="1444348800"/>
    <n v="1442283562"/>
    <b v="1"/>
    <n v="71"/>
  </r>
  <r>
    <x v="3"/>
    <s v="US"/>
    <s v="USD"/>
    <n v="1381541465"/>
    <n v="1378949465"/>
    <b v="0"/>
    <n v="208"/>
  </r>
  <r>
    <x v="3"/>
    <s v="US"/>
    <s v="USD"/>
    <n v="1403452131"/>
    <n v="1401205731"/>
    <b v="0"/>
    <n v="60"/>
  </r>
  <r>
    <x v="2"/>
    <s v="US"/>
    <s v="USD"/>
    <n v="1490331623"/>
    <n v="1487743223"/>
    <b v="0"/>
    <n v="15"/>
  </r>
  <r>
    <x v="3"/>
    <s v="GB"/>
    <s v="GBP"/>
    <n v="1474886229"/>
    <n v="1472294229"/>
    <b v="0"/>
    <n v="27"/>
  </r>
  <r>
    <x v="3"/>
    <s v="GB"/>
    <s v="GBP"/>
    <n v="1481564080"/>
    <n v="1479144880"/>
    <b v="0"/>
    <n v="27"/>
  </r>
  <r>
    <x v="3"/>
    <s v="US"/>
    <s v="USD"/>
    <n v="1409187600"/>
    <n v="1406316312"/>
    <b v="0"/>
    <n v="25"/>
  </r>
  <r>
    <x v="3"/>
    <s v="US"/>
    <s v="USD"/>
    <n v="1382742010"/>
    <n v="1380150010"/>
    <b v="0"/>
    <n v="60"/>
  </r>
  <r>
    <x v="3"/>
    <s v="US"/>
    <s v="USD"/>
    <n v="1426787123"/>
    <n v="1424198723"/>
    <b v="0"/>
    <n v="61"/>
  </r>
  <r>
    <x v="3"/>
    <s v="US"/>
    <s v="USD"/>
    <n v="1404359940"/>
    <n v="1402580818"/>
    <b v="0"/>
    <n v="199"/>
  </r>
  <r>
    <x v="3"/>
    <s v="US"/>
    <s v="USD"/>
    <n v="1416423172"/>
    <n v="1413827572"/>
    <b v="0"/>
    <n v="75"/>
  </r>
  <r>
    <x v="3"/>
    <s v="GB"/>
    <s v="GBP"/>
    <n v="1480613982"/>
    <n v="1478018382"/>
    <b v="0"/>
    <n v="69"/>
  </r>
  <r>
    <x v="3"/>
    <s v="US"/>
    <s v="USD"/>
    <n v="1449205200"/>
    <n v="1445363833"/>
    <b v="0"/>
    <n v="57"/>
  </r>
  <r>
    <x v="3"/>
    <s v="US"/>
    <s v="USD"/>
    <n v="1412434136"/>
    <n v="1409669336"/>
    <b v="0"/>
    <n v="104"/>
  </r>
  <r>
    <x v="3"/>
    <s v="GB"/>
    <s v="GBP"/>
    <n v="1462453307"/>
    <n v="1459861307"/>
    <b v="0"/>
    <n v="63"/>
  </r>
  <r>
    <x v="3"/>
    <s v="US"/>
    <s v="USD"/>
    <n v="1416385679"/>
    <n v="1413790079"/>
    <b v="0"/>
    <n v="162"/>
  </r>
  <r>
    <x v="3"/>
    <s v="AU"/>
    <s v="AUD"/>
    <n v="1429228800"/>
    <n v="1426714870"/>
    <b v="0"/>
    <n v="443"/>
  </r>
  <r>
    <x v="3"/>
    <s v="US"/>
    <s v="USD"/>
    <n v="1336866863"/>
    <n v="1335570863"/>
    <b v="0"/>
    <n v="14"/>
  </r>
  <r>
    <x v="3"/>
    <s v="US"/>
    <s v="USD"/>
    <n v="1411765492"/>
    <n v="1409173492"/>
    <b v="1"/>
    <n v="74"/>
  </r>
  <r>
    <x v="3"/>
    <s v="US"/>
    <s v="USD"/>
    <n v="1422482400"/>
    <n v="1421089938"/>
    <b v="1"/>
    <n v="49"/>
  </r>
  <r>
    <x v="3"/>
    <s v="US"/>
    <s v="USD"/>
    <n v="1433134800"/>
    <n v="1430158198"/>
    <b v="0"/>
    <n v="30"/>
  </r>
  <r>
    <x v="3"/>
    <s v="GB"/>
    <s v="GBP"/>
    <n v="1434039186"/>
    <n v="1430151186"/>
    <b v="0"/>
    <n v="6"/>
  </r>
  <r>
    <x v="3"/>
    <s v="GB"/>
    <s v="GBP"/>
    <n v="1439136000"/>
    <n v="1436972472"/>
    <b v="0"/>
    <n v="36"/>
  </r>
  <r>
    <x v="3"/>
    <s v="US"/>
    <s v="USD"/>
    <n v="1440165916"/>
    <n v="1437573916"/>
    <b v="1"/>
    <n v="119"/>
  </r>
  <r>
    <x v="3"/>
    <s v="US"/>
    <s v="USD"/>
    <n v="1386910740"/>
    <n v="1384364561"/>
    <b v="1"/>
    <n v="82"/>
  </r>
  <r>
    <x v="3"/>
    <s v="US"/>
    <s v="USD"/>
    <n v="1402892700"/>
    <n v="1400474329"/>
    <b v="0"/>
    <n v="433"/>
  </r>
  <r>
    <x v="3"/>
    <s v="US"/>
    <s v="USD"/>
    <n v="1419220800"/>
    <n v="1416555262"/>
    <b v="1"/>
    <n v="134"/>
  </r>
  <r>
    <x v="3"/>
    <s v="US"/>
    <s v="USD"/>
    <n v="1466002800"/>
    <n v="1463517521"/>
    <b v="1"/>
    <n v="267"/>
  </r>
  <r>
    <x v="3"/>
    <s v="US"/>
    <s v="USD"/>
    <n v="1391641440"/>
    <n v="1389107062"/>
    <b v="0"/>
    <n v="271"/>
  </r>
  <r>
    <x v="3"/>
    <s v="US"/>
    <s v="USD"/>
    <n v="1414025347"/>
    <n v="1411433347"/>
    <b v="1"/>
    <n v="111"/>
  </r>
  <r>
    <x v="3"/>
    <s v="US"/>
    <s v="USD"/>
    <n v="1367940794"/>
    <n v="1365348794"/>
    <b v="0"/>
    <n v="34"/>
  </r>
  <r>
    <x v="3"/>
    <s v="GB"/>
    <s v="GBP"/>
    <n v="1443808800"/>
    <n v="1441120910"/>
    <b v="0"/>
    <n v="46"/>
  </r>
  <r>
    <x v="3"/>
    <s v="US"/>
    <s v="USD"/>
    <n v="1337824055"/>
    <n v="1335232055"/>
    <b v="0"/>
    <n v="36"/>
  </r>
  <r>
    <x v="3"/>
    <s v="GB"/>
    <s v="GBP"/>
    <n v="1437261419"/>
    <n v="1434669419"/>
    <b v="0"/>
    <n v="58"/>
  </r>
  <r>
    <x v="3"/>
    <s v="US"/>
    <s v="USD"/>
    <n v="1402459200"/>
    <n v="1401125238"/>
    <b v="0"/>
    <n v="40"/>
  </r>
  <r>
    <x v="3"/>
    <s v="US"/>
    <s v="USD"/>
    <n v="1295142660"/>
    <n v="1293739714"/>
    <b v="0"/>
    <n v="10"/>
  </r>
  <r>
    <x v="3"/>
    <s v="US"/>
    <s v="USD"/>
    <n v="1431143940"/>
    <n v="1428585710"/>
    <b v="0"/>
    <n v="147"/>
  </r>
  <r>
    <x v="3"/>
    <s v="US"/>
    <s v="USD"/>
    <n v="1467361251"/>
    <n v="1464769251"/>
    <b v="1"/>
    <n v="181"/>
  </r>
  <r>
    <x v="3"/>
    <s v="US"/>
    <s v="USD"/>
    <n v="1340683393"/>
    <n v="1337659393"/>
    <b v="1"/>
    <n v="447"/>
  </r>
  <r>
    <x v="3"/>
    <s v="US"/>
    <s v="USD"/>
    <n v="1318463879"/>
    <n v="1315439879"/>
    <b v="0"/>
    <n v="41"/>
  </r>
  <r>
    <x v="3"/>
    <s v="US"/>
    <s v="USD"/>
    <n v="1485547530"/>
    <n v="1483646730"/>
    <b v="0"/>
    <n v="93"/>
  </r>
  <r>
    <x v="3"/>
    <s v="GB"/>
    <s v="GBP"/>
    <n v="1395532800"/>
    <n v="1393882717"/>
    <b v="0"/>
    <n v="108"/>
  </r>
  <r>
    <x v="3"/>
    <s v="US"/>
    <s v="USD"/>
    <n v="1326436488"/>
    <n v="1321252488"/>
    <b v="0"/>
    <n v="35"/>
  </r>
  <r>
    <x v="3"/>
    <s v="US"/>
    <s v="USD"/>
    <n v="1329248940"/>
    <n v="1326972107"/>
    <b v="0"/>
    <n v="11"/>
  </r>
  <r>
    <x v="3"/>
    <s v="US"/>
    <s v="USD"/>
    <n v="1331182740"/>
    <n v="1329856839"/>
    <b v="0"/>
    <n v="11"/>
  </r>
  <r>
    <x v="3"/>
    <s v="US"/>
    <s v="USD"/>
    <n v="1426117552"/>
    <n v="1423529152"/>
    <b v="0"/>
    <n v="17"/>
  </r>
  <r>
    <x v="3"/>
    <s v="GB"/>
    <s v="GBP"/>
    <n v="1449255686"/>
    <n v="1446663686"/>
    <b v="0"/>
    <n v="51"/>
  </r>
  <r>
    <x v="3"/>
    <s v="US"/>
    <s v="USD"/>
    <n v="1433289600"/>
    <n v="1430768800"/>
    <b v="0"/>
    <n v="30"/>
  </r>
  <r>
    <x v="3"/>
    <s v="US"/>
    <s v="USD"/>
    <n v="1367384340"/>
    <n v="1363960278"/>
    <b v="0"/>
    <n v="119"/>
  </r>
  <r>
    <x v="3"/>
    <s v="US"/>
    <s v="USD"/>
    <n v="1403301540"/>
    <n v="1400867283"/>
    <b v="1"/>
    <n v="145"/>
  </r>
  <r>
    <x v="3"/>
    <s v="CA"/>
    <s v="CAD"/>
    <n v="1476158340"/>
    <n v="1472594585"/>
    <b v="0"/>
    <n v="114"/>
  </r>
  <r>
    <x v="3"/>
    <s v="ES"/>
    <s v="EUR"/>
    <n v="1481099176"/>
    <n v="1478507176"/>
    <b v="0"/>
    <n v="50"/>
  </r>
  <r>
    <x v="3"/>
    <s v="US"/>
    <s v="USD"/>
    <n v="1319904721"/>
    <n v="1314720721"/>
    <b v="0"/>
    <n v="27"/>
  </r>
  <r>
    <x v="3"/>
    <s v="GB"/>
    <s v="GBP"/>
    <n v="1433017303"/>
    <n v="1430425303"/>
    <b v="1"/>
    <n v="34"/>
  </r>
  <r>
    <x v="3"/>
    <s v="GB"/>
    <s v="GBP"/>
    <n v="1436114603"/>
    <n v="1433090603"/>
    <b v="1"/>
    <n v="113"/>
  </r>
  <r>
    <x v="3"/>
    <s v="US"/>
    <s v="USD"/>
    <n v="1449644340"/>
    <n v="1446683797"/>
    <b v="0"/>
    <n v="104"/>
  </r>
  <r>
    <x v="3"/>
    <s v="US"/>
    <s v="USD"/>
    <n v="1469329217"/>
    <n v="1466737217"/>
    <b v="0"/>
    <n v="47"/>
  </r>
  <r>
    <x v="3"/>
    <s v="US"/>
    <s v="USD"/>
    <n v="1403546400"/>
    <n v="1401714114"/>
    <b v="0"/>
    <n v="35"/>
  </r>
  <r>
    <x v="3"/>
    <s v="US"/>
    <s v="USD"/>
    <n v="1418961600"/>
    <n v="1415824513"/>
    <b v="1"/>
    <n v="167"/>
  </r>
  <r>
    <x v="3"/>
    <s v="US"/>
    <s v="USD"/>
    <n v="1406557877"/>
    <n v="1404743477"/>
    <b v="1"/>
    <n v="82"/>
  </r>
  <r>
    <x v="3"/>
    <s v="US"/>
    <s v="USD"/>
    <n v="1408942740"/>
    <n v="1407157756"/>
    <b v="0"/>
    <n v="27"/>
  </r>
  <r>
    <x v="3"/>
    <s v="CA"/>
    <s v="CAD"/>
    <n v="1409506291"/>
    <n v="1406914291"/>
    <b v="1"/>
    <n v="54"/>
  </r>
  <r>
    <x v="3"/>
    <s v="US"/>
    <s v="USD"/>
    <n v="1437676380"/>
    <n v="1435670452"/>
    <b v="0"/>
    <n v="28"/>
  </r>
  <r>
    <x v="3"/>
    <s v="AU"/>
    <s v="AUD"/>
    <n v="1438333080"/>
    <n v="1436408308"/>
    <b v="0"/>
    <n v="24"/>
  </r>
  <r>
    <x v="3"/>
    <s v="US"/>
    <s v="USD"/>
    <n v="1480579140"/>
    <n v="1478030325"/>
    <b v="0"/>
    <n v="44"/>
  </r>
  <r>
    <x v="3"/>
    <s v="US"/>
    <s v="USD"/>
    <n v="1455602340"/>
    <n v="1453827436"/>
    <b v="0"/>
    <n v="52"/>
  </r>
  <r>
    <x v="3"/>
    <s v="US"/>
    <s v="USD"/>
    <n v="1315457658"/>
    <n v="1312865658"/>
    <b v="0"/>
    <n v="25"/>
  </r>
  <r>
    <x v="3"/>
    <s v="US"/>
    <s v="USD"/>
    <n v="1307851200"/>
    <n v="1304129088"/>
    <b v="0"/>
    <n v="87"/>
  </r>
  <r>
    <x v="3"/>
    <s v="US"/>
    <s v="USD"/>
    <n v="1444264372"/>
    <n v="1442536372"/>
    <b v="0"/>
    <n v="78"/>
  </r>
  <r>
    <x v="3"/>
    <s v="US"/>
    <s v="USD"/>
    <n v="1380599940"/>
    <n v="1377252857"/>
    <b v="0"/>
    <n v="13"/>
  </r>
  <r>
    <x v="3"/>
    <s v="DE"/>
    <s v="EUR"/>
    <n v="1458676860"/>
    <n v="1455446303"/>
    <b v="1"/>
    <n v="345"/>
  </r>
  <r>
    <x v="3"/>
    <s v="US"/>
    <s v="USD"/>
    <n v="1423119540"/>
    <n v="1421252084"/>
    <b v="0"/>
    <n v="76"/>
  </r>
  <r>
    <x v="3"/>
    <s v="US"/>
    <s v="USD"/>
    <n v="1462316400"/>
    <n v="1459865945"/>
    <b v="1"/>
    <n v="148"/>
  </r>
  <r>
    <x v="3"/>
    <s v="US"/>
    <s v="USD"/>
    <n v="1446350400"/>
    <n v="1443739388"/>
    <b v="1"/>
    <n v="498"/>
  </r>
  <r>
    <x v="3"/>
    <s v="GB"/>
    <s v="GBP"/>
    <n v="1440630000"/>
    <n v="1439122800"/>
    <b v="0"/>
    <n v="38"/>
  </r>
  <r>
    <x v="3"/>
    <s v="US"/>
    <s v="USD"/>
    <n v="1381881890"/>
    <n v="1380585890"/>
    <b v="0"/>
    <n v="20"/>
  </r>
  <r>
    <x v="3"/>
    <s v="US"/>
    <s v="USD"/>
    <n v="1392929333"/>
    <n v="1389041333"/>
    <b v="0"/>
    <n v="82"/>
  </r>
  <r>
    <x v="3"/>
    <s v="US"/>
    <s v="USD"/>
    <n v="1345079785"/>
    <n v="1342487785"/>
    <b v="1"/>
    <n v="96"/>
  </r>
  <r>
    <x v="3"/>
    <s v="US"/>
    <s v="USD"/>
    <n v="1488171540"/>
    <n v="1486661793"/>
    <b v="0"/>
    <n v="115"/>
  </r>
  <r>
    <x v="3"/>
    <s v="US"/>
    <s v="USD"/>
    <n v="1357408721"/>
    <n v="1354816721"/>
    <b v="0"/>
    <n v="49"/>
  </r>
  <r>
    <x v="3"/>
    <s v="GB"/>
    <s v="GBP"/>
    <n v="1424556325"/>
    <n v="1421964325"/>
    <b v="0"/>
    <n v="46"/>
  </r>
  <r>
    <x v="2"/>
    <s v="MX"/>
    <s v="MXN"/>
    <n v="1490196830"/>
    <n v="1485016430"/>
    <b v="0"/>
    <n v="45"/>
  </r>
  <r>
    <x v="3"/>
    <s v="US"/>
    <s v="USD"/>
    <n v="1399953600"/>
    <n v="1398983245"/>
    <b v="0"/>
    <n v="39"/>
  </r>
  <r>
    <x v="3"/>
    <s v="DE"/>
    <s v="EUR"/>
    <n v="1440515112"/>
    <n v="1437923112"/>
    <b v="0"/>
    <n v="140"/>
  </r>
  <r>
    <x v="3"/>
    <s v="US"/>
    <s v="USD"/>
    <n v="1390161630"/>
    <n v="1387569630"/>
    <b v="0"/>
    <n v="52"/>
  </r>
  <r>
    <x v="3"/>
    <s v="US"/>
    <s v="USD"/>
    <n v="1417463945"/>
    <n v="1414781945"/>
    <b v="0"/>
    <n v="78"/>
  </r>
  <r>
    <x v="3"/>
    <s v="US"/>
    <s v="USD"/>
    <n v="1262302740"/>
    <n v="1257444140"/>
    <b v="0"/>
    <n v="15"/>
  </r>
  <r>
    <x v="3"/>
    <s v="US"/>
    <s v="USD"/>
    <n v="1317438000"/>
    <n v="1314577097"/>
    <b v="0"/>
    <n v="86"/>
  </r>
  <r>
    <x v="3"/>
    <s v="US"/>
    <s v="USD"/>
    <n v="1366664400"/>
    <n v="1363981723"/>
    <b v="1"/>
    <n v="45"/>
  </r>
  <r>
    <x v="3"/>
    <s v="GB"/>
    <s v="GBP"/>
    <n v="1434625441"/>
    <n v="1432033441"/>
    <b v="0"/>
    <n v="45"/>
  </r>
  <r>
    <x v="3"/>
    <s v="US"/>
    <s v="USD"/>
    <n v="1312747970"/>
    <n v="1310155970"/>
    <b v="0"/>
    <n v="73"/>
  </r>
  <r>
    <x v="3"/>
    <s v="US"/>
    <s v="USD"/>
    <n v="1428620334"/>
    <n v="1426028334"/>
    <b v="1"/>
    <n v="343"/>
  </r>
  <r>
    <x v="3"/>
    <s v="US"/>
    <s v="USD"/>
    <n v="1384322340"/>
    <n v="1381430646"/>
    <b v="0"/>
    <n v="128"/>
  </r>
  <r>
    <x v="3"/>
    <s v="US"/>
    <s v="USD"/>
    <n v="1407414107"/>
    <n v="1404822107"/>
    <b v="0"/>
    <n v="150"/>
  </r>
  <r>
    <x v="3"/>
    <s v="IE"/>
    <s v="EUR"/>
    <n v="1484441980"/>
    <n v="1479257980"/>
    <b v="0"/>
    <n v="54"/>
  </r>
  <r>
    <x v="3"/>
    <s v="US"/>
    <s v="USD"/>
    <n v="1283312640"/>
    <n v="1279651084"/>
    <b v="0"/>
    <n v="229"/>
  </r>
  <r>
    <x v="3"/>
    <s v="US"/>
    <s v="USD"/>
    <n v="1460141521"/>
    <n v="1457553121"/>
    <b v="1"/>
    <n v="29"/>
  </r>
  <r>
    <x v="3"/>
    <s v="US"/>
    <s v="USD"/>
    <n v="1460223453"/>
    <n v="1455043053"/>
    <b v="0"/>
    <n v="273"/>
  </r>
  <r>
    <x v="3"/>
    <s v="GB"/>
    <s v="GBP"/>
    <n v="1393597999"/>
    <n v="1391005999"/>
    <b v="0"/>
    <n v="65"/>
  </r>
  <r>
    <x v="3"/>
    <s v="US"/>
    <s v="USD"/>
    <n v="1459010340"/>
    <n v="1456421940"/>
    <b v="0"/>
    <n v="115"/>
  </r>
  <r>
    <x v="3"/>
    <s v="US"/>
    <s v="USD"/>
    <n v="1266210000"/>
    <n v="1263474049"/>
    <b v="1"/>
    <n v="22"/>
  </r>
  <r>
    <x v="3"/>
    <s v="US"/>
    <s v="USD"/>
    <n v="1302926340"/>
    <n v="1301524585"/>
    <b v="0"/>
    <n v="45"/>
  </r>
  <r>
    <x v="3"/>
    <s v="US"/>
    <s v="USD"/>
    <n v="1304439025"/>
    <n v="1301847025"/>
    <b v="0"/>
    <n v="27"/>
  </r>
  <r>
    <x v="3"/>
    <s v="US"/>
    <s v="USD"/>
    <n v="1354845600"/>
    <n v="1352766300"/>
    <b v="1"/>
    <n v="25"/>
  </r>
  <r>
    <x v="3"/>
    <s v="US"/>
    <s v="USD"/>
    <n v="1373475120"/>
    <n v="1371569202"/>
    <b v="0"/>
    <n v="12"/>
  </r>
  <r>
    <x v="3"/>
    <s v="GB"/>
    <s v="GBP"/>
    <n v="1396890822"/>
    <n v="1395162822"/>
    <b v="0"/>
    <n v="12"/>
  </r>
  <r>
    <x v="3"/>
    <s v="US"/>
    <s v="USD"/>
    <n v="1397354400"/>
    <n v="1395277318"/>
    <b v="0"/>
    <n v="81"/>
  </r>
  <r>
    <x v="3"/>
    <s v="CA"/>
    <s v="CAD"/>
    <n v="1402938394"/>
    <n v="1400691994"/>
    <b v="0"/>
    <n v="8"/>
  </r>
  <r>
    <x v="3"/>
    <s v="US"/>
    <s v="USD"/>
    <n v="1407686340"/>
    <n v="1404833442"/>
    <b v="0"/>
    <n v="9"/>
  </r>
  <r>
    <x v="3"/>
    <s v="US"/>
    <s v="USD"/>
    <n v="1414378800"/>
    <n v="1412836990"/>
    <b v="0"/>
    <n v="6"/>
  </r>
  <r>
    <x v="3"/>
    <s v="GB"/>
    <s v="GBP"/>
    <n v="1426698000"/>
    <n v="1424825479"/>
    <b v="0"/>
    <n v="132"/>
  </r>
  <r>
    <x v="3"/>
    <s v="US"/>
    <s v="USD"/>
    <n v="1449973592"/>
    <n v="1447381592"/>
    <b v="0"/>
    <n v="3"/>
  </r>
  <r>
    <x v="3"/>
    <s v="GB"/>
    <s v="GBP"/>
    <n v="1459439471"/>
    <n v="1456851071"/>
    <b v="0"/>
    <n v="11"/>
  </r>
  <r>
    <x v="3"/>
    <s v="GB"/>
    <s v="GBP"/>
    <n v="1468437240"/>
    <n v="1463253240"/>
    <b v="0"/>
    <n v="16"/>
  </r>
  <r>
    <x v="3"/>
    <s v="GB"/>
    <s v="GBP"/>
    <n v="1482321030"/>
    <n v="1477133430"/>
    <b v="0"/>
    <n v="9"/>
  </r>
  <r>
    <x v="1"/>
    <s v="GB"/>
    <s v="GBP"/>
    <n v="1485796613"/>
    <n v="1481908613"/>
    <b v="0"/>
    <n v="4"/>
  </r>
  <r>
    <x v="3"/>
    <s v="US"/>
    <s v="USD"/>
    <n v="1260383040"/>
    <n v="1253726650"/>
    <b v="1"/>
    <n v="200"/>
  </r>
  <r>
    <x v="3"/>
    <s v="US"/>
    <s v="USD"/>
    <n v="1451089134"/>
    <n v="1448497134"/>
    <b v="0"/>
    <n v="78"/>
  </r>
  <r>
    <x v="3"/>
    <s v="US"/>
    <s v="USD"/>
    <n v="1259686800"/>
    <n v="1252908330"/>
    <b v="0"/>
    <n v="29"/>
  </r>
  <r>
    <x v="3"/>
    <s v="US"/>
    <s v="USD"/>
    <n v="1325404740"/>
    <n v="1321852592"/>
    <b v="1"/>
    <n v="150"/>
  </r>
  <r>
    <x v="3"/>
    <s v="US"/>
    <s v="USD"/>
    <n v="1399421189"/>
    <n v="1396829189"/>
    <b v="1"/>
    <n v="104"/>
  </r>
  <r>
    <x v="3"/>
    <s v="US"/>
    <s v="USD"/>
    <n v="1426426322"/>
    <n v="1423405922"/>
    <b v="0"/>
    <n v="159"/>
  </r>
  <r>
    <x v="3"/>
    <s v="US"/>
    <s v="USD"/>
    <n v="1431885600"/>
    <n v="1429133323"/>
    <b v="0"/>
    <n v="70"/>
  </r>
  <r>
    <x v="3"/>
    <s v="US"/>
    <s v="USD"/>
    <n v="1319076000"/>
    <n v="1317788623"/>
    <b v="1"/>
    <n v="36"/>
  </r>
  <r>
    <x v="3"/>
    <s v="GB"/>
    <s v="GBP"/>
    <n v="1446213612"/>
    <n v="1443621612"/>
    <b v="1"/>
    <n v="21"/>
  </r>
  <r>
    <x v="3"/>
    <s v="AU"/>
    <s v="AUD"/>
    <n v="1450220974"/>
    <n v="1447628974"/>
    <b v="0"/>
    <n v="45"/>
  </r>
  <r>
    <x v="3"/>
    <s v="IT"/>
    <s v="EUR"/>
    <n v="1459418400"/>
    <n v="1456827573"/>
    <b v="0"/>
    <n v="141"/>
  </r>
  <r>
    <x v="3"/>
    <s v="US"/>
    <s v="USD"/>
    <n v="1353621600"/>
    <n v="1350061821"/>
    <b v="0"/>
    <n v="157"/>
  </r>
  <r>
    <x v="3"/>
    <s v="GB"/>
    <s v="GBP"/>
    <n v="1430600400"/>
    <n v="1428358567"/>
    <b v="0"/>
    <n v="14"/>
  </r>
  <r>
    <x v="3"/>
    <s v="US"/>
    <s v="USD"/>
    <n v="1335662023"/>
    <n v="1333070023"/>
    <b v="1"/>
    <n v="321"/>
  </r>
  <r>
    <x v="3"/>
    <s v="US"/>
    <s v="USD"/>
    <n v="1402286340"/>
    <n v="1399504664"/>
    <b v="1"/>
    <n v="96"/>
  </r>
  <r>
    <x v="3"/>
    <s v="US"/>
    <s v="USD"/>
    <n v="1332636975"/>
    <n v="1328752575"/>
    <b v="0"/>
    <n v="76"/>
  </r>
  <r>
    <x v="3"/>
    <s v="US"/>
    <s v="USD"/>
    <n v="1402095600"/>
    <n v="1400675841"/>
    <b v="0"/>
    <n v="20"/>
  </r>
  <r>
    <x v="3"/>
    <s v="US"/>
    <s v="USD"/>
    <n v="1413604800"/>
    <n v="1408624622"/>
    <b v="0"/>
    <n v="37"/>
  </r>
  <r>
    <x v="3"/>
    <s v="US"/>
    <s v="USD"/>
    <n v="1434074400"/>
    <n v="1431354258"/>
    <b v="0"/>
    <n v="270"/>
  </r>
  <r>
    <x v="3"/>
    <s v="CA"/>
    <s v="CAD"/>
    <n v="1381723140"/>
    <n v="1378735983"/>
    <b v="1"/>
    <n v="39"/>
  </r>
  <r>
    <x v="3"/>
    <s v="US"/>
    <s v="USD"/>
    <n v="1401595140"/>
    <n v="1399286589"/>
    <b v="0"/>
    <n v="28"/>
  </r>
  <r>
    <x v="3"/>
    <s v="GB"/>
    <s v="GBP"/>
    <n v="1421452682"/>
    <n v="1418860682"/>
    <b v="0"/>
    <n v="53"/>
  </r>
  <r>
    <x v="3"/>
    <s v="US"/>
    <s v="USD"/>
    <n v="1469721518"/>
    <n v="1467129518"/>
    <b v="0"/>
    <n v="47"/>
  </r>
  <r>
    <x v="3"/>
    <s v="US"/>
    <s v="USD"/>
    <n v="1367867536"/>
    <n v="1365275536"/>
    <b v="0"/>
    <n v="148"/>
  </r>
  <r>
    <x v="3"/>
    <s v="US"/>
    <s v="USD"/>
    <n v="1482208233"/>
    <n v="1479184233"/>
    <b v="1"/>
    <n v="736"/>
  </r>
  <r>
    <x v="3"/>
    <s v="US"/>
    <s v="USD"/>
    <n v="1464732537"/>
    <n v="1462140537"/>
    <b v="0"/>
    <n v="72"/>
  </r>
  <r>
    <x v="3"/>
    <s v="US"/>
    <s v="USD"/>
    <n v="1251777600"/>
    <n v="1247504047"/>
    <b v="1"/>
    <n v="68"/>
  </r>
  <r>
    <x v="3"/>
    <s v="LU"/>
    <s v="EUR"/>
    <n v="1448838000"/>
    <n v="1445791811"/>
    <b v="0"/>
    <n v="51"/>
  </r>
  <r>
    <x v="3"/>
    <s v="US"/>
    <s v="USD"/>
    <n v="1417305178"/>
    <n v="1414277578"/>
    <b v="0"/>
    <n v="28"/>
  </r>
  <r>
    <x v="3"/>
    <s v="US"/>
    <s v="USD"/>
    <n v="1315413339"/>
    <n v="1312821339"/>
    <b v="0"/>
    <n v="71"/>
  </r>
  <r>
    <x v="3"/>
    <s v="US"/>
    <s v="USD"/>
    <n v="1341683211"/>
    <n v="1339091211"/>
    <b v="1"/>
    <n v="81"/>
  </r>
  <r>
    <x v="3"/>
    <s v="US"/>
    <s v="USD"/>
    <n v="1430459197"/>
    <n v="1427867197"/>
    <b v="0"/>
    <n v="23"/>
  </r>
  <r>
    <x v="3"/>
    <s v="US"/>
    <s v="USD"/>
    <n v="1438185565"/>
    <n v="1436975965"/>
    <b v="0"/>
    <n v="380"/>
  </r>
  <r>
    <x v="3"/>
    <s v="US"/>
    <s v="USD"/>
    <n v="1437933600"/>
    <n v="1435117889"/>
    <b v="0"/>
    <n v="276"/>
  </r>
  <r>
    <x v="3"/>
    <s v="US"/>
    <s v="USD"/>
    <n v="1476037510"/>
    <n v="1473445510"/>
    <b v="0"/>
    <n v="64"/>
  </r>
  <r>
    <x v="3"/>
    <s v="US"/>
    <s v="USD"/>
    <n v="1435881006"/>
    <n v="1433980206"/>
    <b v="0"/>
    <n v="40"/>
  </r>
  <r>
    <x v="3"/>
    <s v="US"/>
    <s v="USD"/>
    <n v="1482418752"/>
    <n v="1479826752"/>
    <b v="0"/>
    <n v="175"/>
  </r>
  <r>
    <x v="3"/>
    <s v="US"/>
    <s v="USD"/>
    <n v="1444149886"/>
    <n v="1441125886"/>
    <b v="0"/>
    <n v="65"/>
  </r>
  <r>
    <x v="3"/>
    <s v="US"/>
    <s v="USD"/>
    <n v="1451881207"/>
    <n v="1449116407"/>
    <b v="0"/>
    <n v="46"/>
  </r>
  <r>
    <x v="3"/>
    <s v="US"/>
    <s v="USD"/>
    <n v="1313276400"/>
    <n v="1310693986"/>
    <b v="0"/>
    <n v="37"/>
  </r>
  <r>
    <x v="3"/>
    <s v="US"/>
    <s v="USD"/>
    <n v="1434384880"/>
    <n v="1432484080"/>
    <b v="0"/>
    <n v="111"/>
  </r>
  <r>
    <x v="3"/>
    <s v="CA"/>
    <s v="CAD"/>
    <n v="1441378800"/>
    <n v="1438873007"/>
    <b v="0"/>
    <n v="56"/>
  </r>
  <r>
    <x v="3"/>
    <s v="US"/>
    <s v="USD"/>
    <n v="1275529260"/>
    <n v="1274705803"/>
    <b v="0"/>
    <n v="25"/>
  </r>
  <r>
    <x v="3"/>
    <s v="US"/>
    <s v="USD"/>
    <n v="1420088400"/>
    <n v="1416977259"/>
    <b v="0"/>
    <n v="23"/>
  </r>
  <r>
    <x v="3"/>
    <s v="US"/>
    <s v="USD"/>
    <n v="1327167780"/>
    <n v="1325007780"/>
    <b v="1"/>
    <n v="760"/>
  </r>
  <r>
    <x v="3"/>
    <s v="US"/>
    <s v="USD"/>
    <n v="1477976340"/>
    <n v="1475460819"/>
    <b v="0"/>
    <n v="56"/>
  </r>
  <r>
    <x v="3"/>
    <s v="GB"/>
    <s v="GBP"/>
    <n v="1461860432"/>
    <n v="1459268432"/>
    <b v="0"/>
    <n v="33"/>
  </r>
  <r>
    <x v="3"/>
    <s v="DE"/>
    <s v="EUR"/>
    <n v="1435255659"/>
    <n v="1432663659"/>
    <b v="0"/>
    <n v="29"/>
  </r>
  <r>
    <x v="3"/>
    <s v="NO"/>
    <s v="NOK"/>
    <n v="1446418800"/>
    <n v="1443036470"/>
    <b v="0"/>
    <n v="48"/>
  </r>
  <r>
    <x v="3"/>
    <s v="US"/>
    <s v="USD"/>
    <n v="1455936335"/>
    <n v="1452048335"/>
    <b v="0"/>
    <n v="9"/>
  </r>
  <r>
    <x v="3"/>
    <s v="US"/>
    <s v="USD"/>
    <n v="1433376000"/>
    <n v="1430768468"/>
    <b v="0"/>
    <n v="98"/>
  </r>
  <r>
    <x v="3"/>
    <s v="US"/>
    <s v="USD"/>
    <n v="1388649600"/>
    <n v="1386123861"/>
    <b v="1"/>
    <n v="287"/>
  </r>
  <r>
    <x v="3"/>
    <s v="US"/>
    <s v="USD"/>
    <n v="1470430800"/>
    <n v="1467865967"/>
    <b v="0"/>
    <n v="142"/>
  </r>
  <r>
    <x v="3"/>
    <s v="US"/>
    <s v="USD"/>
    <n v="1291870740"/>
    <n v="1286480070"/>
    <b v="0"/>
    <n v="147"/>
  </r>
  <r>
    <x v="3"/>
    <s v="US"/>
    <s v="USD"/>
    <n v="1278799200"/>
    <n v="1273647255"/>
    <b v="0"/>
    <n v="81"/>
  </r>
  <r>
    <x v="3"/>
    <s v="US"/>
    <s v="USD"/>
    <n v="1339235377"/>
    <n v="1336643377"/>
    <b v="0"/>
    <n v="46"/>
  </r>
  <r>
    <x v="3"/>
    <s v="US"/>
    <s v="USD"/>
    <n v="1343624400"/>
    <n v="1340642717"/>
    <b v="0"/>
    <n v="251"/>
  </r>
  <r>
    <x v="3"/>
    <s v="US"/>
    <s v="USD"/>
    <n v="1281542340"/>
    <n v="1277702894"/>
    <b v="1"/>
    <n v="222"/>
  </r>
  <r>
    <x v="3"/>
    <s v="GB"/>
    <s v="GBP"/>
    <n v="1422015083"/>
    <n v="1419423083"/>
    <b v="0"/>
    <n v="38"/>
  </r>
  <r>
    <x v="3"/>
    <s v="GB"/>
    <s v="GBP"/>
    <n v="1455138000"/>
    <n v="1452448298"/>
    <b v="0"/>
    <n v="47"/>
  </r>
  <r>
    <x v="3"/>
    <s v="GB"/>
    <s v="GBP"/>
    <n v="1434285409"/>
    <n v="1431693409"/>
    <b v="0"/>
    <n v="104"/>
  </r>
  <r>
    <x v="3"/>
    <s v="GB"/>
    <s v="GBP"/>
    <n v="1462224398"/>
    <n v="1459632398"/>
    <b v="0"/>
    <n v="64"/>
  </r>
  <r>
    <x v="3"/>
    <s v="US"/>
    <s v="USD"/>
    <n v="1333921508"/>
    <n v="1331333108"/>
    <b v="0"/>
    <n v="32"/>
  </r>
  <r>
    <x v="3"/>
    <s v="GB"/>
    <s v="GBP"/>
    <n v="1383389834"/>
    <n v="1380797834"/>
    <b v="1"/>
    <n v="232"/>
  </r>
  <r>
    <x v="3"/>
    <s v="US"/>
    <s v="USD"/>
    <n v="1415941920"/>
    <n v="1414028490"/>
    <b v="1"/>
    <n v="302"/>
  </r>
  <r>
    <x v="3"/>
    <s v="US"/>
    <s v="USD"/>
    <n v="1411505176"/>
    <n v="1408481176"/>
    <b v="0"/>
    <n v="107"/>
  </r>
  <r>
    <x v="3"/>
    <s v="US"/>
    <s v="USD"/>
    <n v="1434822914"/>
    <n v="1432230914"/>
    <b v="1"/>
    <n v="88"/>
  </r>
  <r>
    <x v="3"/>
    <s v="US"/>
    <s v="USD"/>
    <n v="1471977290"/>
    <n v="1466793290"/>
    <b v="0"/>
    <n v="39"/>
  </r>
  <r>
    <x v="3"/>
    <s v="US"/>
    <s v="USD"/>
    <n v="1337885168"/>
    <n v="1335293168"/>
    <b v="0"/>
    <n v="221"/>
  </r>
  <r>
    <x v="3"/>
    <s v="GB"/>
    <s v="GBP"/>
    <n v="1486391011"/>
    <n v="1483712611"/>
    <b v="0"/>
    <n v="375"/>
  </r>
  <r>
    <x v="3"/>
    <s v="GB"/>
    <s v="GBP"/>
    <n v="1447426800"/>
    <n v="1444904830"/>
    <b v="0"/>
    <n v="159"/>
  </r>
  <r>
    <x v="3"/>
    <s v="US"/>
    <s v="USD"/>
    <n v="1484841471"/>
    <n v="1482249471"/>
    <b v="0"/>
    <n v="249"/>
  </r>
  <r>
    <x v="3"/>
    <s v="US"/>
    <s v="USD"/>
    <n v="1477342800"/>
    <n v="1476386395"/>
    <b v="0"/>
    <n v="62"/>
  </r>
  <r>
    <x v="3"/>
    <s v="US"/>
    <s v="USD"/>
    <n v="1262325600"/>
    <n v="1257871712"/>
    <b v="0"/>
    <n v="14"/>
  </r>
  <r>
    <x v="3"/>
    <s v="US"/>
    <s v="USD"/>
    <n v="1310857200"/>
    <n v="1306525512"/>
    <b v="0"/>
    <n v="54"/>
  </r>
  <r>
    <x v="3"/>
    <s v="US"/>
    <s v="USD"/>
    <n v="1346462462"/>
    <n v="1343870462"/>
    <b v="0"/>
    <n v="27"/>
  </r>
  <r>
    <x v="3"/>
    <s v="US"/>
    <s v="USD"/>
    <n v="1362086700"/>
    <n v="1358180968"/>
    <b v="0"/>
    <n v="27"/>
  </r>
  <r>
    <x v="3"/>
    <s v="US"/>
    <s v="USD"/>
    <n v="1417620506"/>
    <n v="1415028506"/>
    <b v="0"/>
    <n v="41"/>
  </r>
  <r>
    <x v="3"/>
    <s v="GB"/>
    <s v="GBP"/>
    <n v="1441042275"/>
    <n v="1438882275"/>
    <b v="0"/>
    <n v="32"/>
  </r>
  <r>
    <x v="3"/>
    <s v="GB"/>
    <s v="GBP"/>
    <n v="1455555083"/>
    <n v="1454691083"/>
    <b v="0"/>
    <n v="35"/>
  </r>
  <r>
    <x v="3"/>
    <s v="US"/>
    <s v="USD"/>
    <n v="1461902340"/>
    <n v="1459220588"/>
    <b v="0"/>
    <n v="7"/>
  </r>
  <r>
    <x v="3"/>
    <s v="US"/>
    <s v="USD"/>
    <n v="1483138233"/>
    <n v="1480546233"/>
    <b v="0"/>
    <n v="52"/>
  </r>
  <r>
    <x v="3"/>
    <s v="US"/>
    <s v="USD"/>
    <n v="1415004770"/>
    <n v="1412149970"/>
    <b v="0"/>
    <n v="55"/>
  </r>
  <r>
    <x v="3"/>
    <s v="US"/>
    <s v="USD"/>
    <n v="1423942780"/>
    <n v="1418758780"/>
    <b v="0"/>
    <n v="36"/>
  </r>
  <r>
    <x v="3"/>
    <s v="US"/>
    <s v="USD"/>
    <n v="1373572903"/>
    <n v="1371585703"/>
    <b v="0"/>
    <n v="50"/>
  </r>
  <r>
    <x v="3"/>
    <s v="US"/>
    <s v="USD"/>
    <n v="1362757335"/>
    <n v="1359301335"/>
    <b v="0"/>
    <n v="27"/>
  </r>
  <r>
    <x v="3"/>
    <s v="US"/>
    <s v="USD"/>
    <n v="1395861033"/>
    <n v="1393272633"/>
    <b v="0"/>
    <n v="288"/>
  </r>
  <r>
    <x v="3"/>
    <s v="US"/>
    <s v="USD"/>
    <n v="1342731811"/>
    <n v="1340139811"/>
    <b v="0"/>
    <n v="171"/>
  </r>
  <r>
    <x v="3"/>
    <s v="AU"/>
    <s v="AUD"/>
    <n v="1424516400"/>
    <n v="1421812637"/>
    <b v="0"/>
    <n v="38"/>
  </r>
  <r>
    <x v="3"/>
    <s v="GB"/>
    <s v="GBP"/>
    <n v="1413377522"/>
    <n v="1410785522"/>
    <b v="1"/>
    <n v="74"/>
  </r>
  <r>
    <x v="3"/>
    <s v="US"/>
    <s v="USD"/>
    <n v="1488333600"/>
    <n v="1485270311"/>
    <b v="0"/>
    <n v="57"/>
  </r>
  <r>
    <x v="3"/>
    <s v="GB"/>
    <s v="GBP"/>
    <n v="1394220030"/>
    <n v="1392232830"/>
    <b v="0"/>
    <n v="49"/>
  </r>
  <r>
    <x v="3"/>
    <s v="US"/>
    <s v="USD"/>
    <n v="1425528000"/>
    <n v="1422916261"/>
    <b v="0"/>
    <n v="197"/>
  </r>
  <r>
    <x v="3"/>
    <s v="CA"/>
    <s v="CAD"/>
    <n v="1485936000"/>
    <n v="1481949983"/>
    <b v="0"/>
    <n v="43"/>
  </r>
  <r>
    <x v="3"/>
    <s v="US"/>
    <s v="USD"/>
    <n v="1420751861"/>
    <n v="1418159861"/>
    <b v="1"/>
    <n v="75"/>
  </r>
  <r>
    <x v="3"/>
    <s v="US"/>
    <s v="USD"/>
    <n v="1405095300"/>
    <n v="1403146628"/>
    <b v="0"/>
    <n v="82"/>
  </r>
  <r>
    <x v="3"/>
    <s v="US"/>
    <s v="USD"/>
    <n v="1476994315"/>
    <n v="1474402315"/>
    <b v="0"/>
    <n v="76"/>
  </r>
  <r>
    <x v="3"/>
    <s v="US"/>
    <s v="USD"/>
    <n v="1312960080"/>
    <n v="1308900441"/>
    <b v="0"/>
    <n v="70"/>
  </r>
  <r>
    <x v="3"/>
    <s v="US"/>
    <s v="USD"/>
    <n v="1445818397"/>
    <n v="1442794397"/>
    <b v="0"/>
    <n v="35"/>
  </r>
  <r>
    <x v="3"/>
    <s v="US"/>
    <s v="USD"/>
    <n v="1423724400"/>
    <n v="1421274954"/>
    <b v="0"/>
    <n v="28"/>
  </r>
  <r>
    <x v="3"/>
    <s v="US"/>
    <s v="USD"/>
    <n v="1315242360"/>
    <n v="1310438737"/>
    <b v="0"/>
    <n v="53"/>
  </r>
  <r>
    <x v="3"/>
    <s v="US"/>
    <s v="USD"/>
    <n v="1423693903"/>
    <n v="1421101903"/>
    <b v="0"/>
    <n v="66"/>
  </r>
  <r>
    <x v="3"/>
    <s v="US"/>
    <s v="USD"/>
    <n v="1397225746"/>
    <n v="1394633746"/>
    <b v="0"/>
    <n v="406"/>
  </r>
  <r>
    <x v="3"/>
    <s v="US"/>
    <s v="USD"/>
    <n v="1480899600"/>
    <n v="1479609520"/>
    <b v="0"/>
    <n v="17"/>
  </r>
  <r>
    <x v="3"/>
    <s v="US"/>
    <s v="USD"/>
    <n v="1449000061"/>
    <n v="1443812461"/>
    <b v="1"/>
    <n v="77"/>
  </r>
  <r>
    <x v="3"/>
    <s v="US"/>
    <s v="USD"/>
    <n v="1458100740"/>
    <n v="1456862924"/>
    <b v="0"/>
    <n v="31"/>
  </r>
  <r>
    <x v="3"/>
    <s v="US"/>
    <s v="USD"/>
    <n v="1434505214"/>
    <n v="1432690814"/>
    <b v="0"/>
    <n v="49"/>
  </r>
  <r>
    <x v="3"/>
    <s v="US"/>
    <s v="USD"/>
    <n v="1433736000"/>
    <n v="1430945149"/>
    <b v="0"/>
    <n v="111"/>
  </r>
  <r>
    <x v="3"/>
    <s v="GB"/>
    <s v="GBP"/>
    <n v="1450137600"/>
    <n v="1448924882"/>
    <b v="0"/>
    <n v="20"/>
  </r>
  <r>
    <x v="3"/>
    <s v="US"/>
    <s v="USD"/>
    <n v="1309447163"/>
    <n v="1306855163"/>
    <b v="0"/>
    <n v="143"/>
  </r>
  <r>
    <x v="3"/>
    <s v="GB"/>
    <s v="GBP"/>
    <n v="1470078000"/>
    <n v="1467648456"/>
    <b v="0"/>
    <n v="25"/>
  </r>
  <r>
    <x v="3"/>
    <s v="US"/>
    <s v="USD"/>
    <n v="1435733940"/>
    <n v="1431046325"/>
    <b v="0"/>
    <n v="35"/>
  </r>
  <r>
    <x v="3"/>
    <s v="US"/>
    <s v="USD"/>
    <n v="1446868800"/>
    <n v="1444821127"/>
    <b v="1"/>
    <n v="167"/>
  </r>
  <r>
    <x v="3"/>
    <s v="GB"/>
    <s v="GBP"/>
    <n v="1462100406"/>
    <n v="1456920006"/>
    <b v="0"/>
    <n v="56"/>
  </r>
  <r>
    <x v="3"/>
    <s v="US"/>
    <s v="USD"/>
    <n v="1356392857"/>
    <n v="1352504857"/>
    <b v="0"/>
    <n v="34"/>
  </r>
  <r>
    <x v="3"/>
    <s v="US"/>
    <s v="USD"/>
    <n v="1279778400"/>
    <n v="1275851354"/>
    <b v="0"/>
    <n v="120"/>
  </r>
  <r>
    <x v="3"/>
    <s v="US"/>
    <s v="USD"/>
    <n v="1404983269"/>
    <n v="1402391269"/>
    <b v="0"/>
    <n v="168"/>
  </r>
  <r>
    <x v="3"/>
    <s v="US"/>
    <s v="USD"/>
    <n v="1485642930"/>
    <n v="1483050930"/>
    <b v="0"/>
    <n v="110"/>
  </r>
  <r>
    <x v="3"/>
    <s v="US"/>
    <s v="USD"/>
    <n v="1313957157"/>
    <n v="1310069157"/>
    <b v="0"/>
    <n v="130"/>
  </r>
  <r>
    <x v="3"/>
    <s v="US"/>
    <s v="USD"/>
    <n v="1299775210"/>
    <n v="1295887210"/>
    <b v="1"/>
    <n v="202"/>
  </r>
  <r>
    <x v="3"/>
    <s v="US"/>
    <s v="USD"/>
    <n v="1370525691"/>
    <n v="1367933691"/>
    <b v="1"/>
    <n v="437"/>
  </r>
  <r>
    <x v="3"/>
    <s v="US"/>
    <s v="USD"/>
    <n v="1422400387"/>
    <n v="1421190787"/>
    <b v="0"/>
    <n v="20"/>
  </r>
  <r>
    <x v="3"/>
    <s v="US"/>
    <s v="USD"/>
    <n v="1433735474"/>
    <n v="1428551474"/>
    <b v="0"/>
    <n v="69"/>
  </r>
  <r>
    <x v="3"/>
    <s v="US"/>
    <s v="USD"/>
    <n v="1437674545"/>
    <n v="1436464945"/>
    <b v="0"/>
    <n v="14"/>
  </r>
  <r>
    <x v="3"/>
    <s v="US"/>
    <s v="USD"/>
    <n v="1400533200"/>
    <n v="1398348859"/>
    <b v="0"/>
    <n v="126"/>
  </r>
  <r>
    <x v="3"/>
    <s v="US"/>
    <s v="USD"/>
    <n v="1461333311"/>
    <n v="1458741311"/>
    <b v="0"/>
    <n v="404"/>
  </r>
  <r>
    <x v="3"/>
    <s v="US"/>
    <s v="USD"/>
    <n v="1477841138"/>
    <n v="1475249138"/>
    <b v="1"/>
    <n v="403"/>
  </r>
  <r>
    <x v="3"/>
    <s v="US"/>
    <s v="USD"/>
    <n v="1415234760"/>
    <n v="1413065230"/>
    <b v="0"/>
    <n v="44"/>
  </r>
  <r>
    <x v="3"/>
    <s v="CA"/>
    <s v="CAD"/>
    <n v="1435418568"/>
    <n v="1432826568"/>
    <b v="0"/>
    <n v="100"/>
  </r>
  <r>
    <x v="3"/>
    <s v="US"/>
    <s v="USD"/>
    <n v="1433085875"/>
    <n v="1428333875"/>
    <b v="0"/>
    <n v="152"/>
  </r>
  <r>
    <x v="3"/>
    <s v="US"/>
    <s v="USD"/>
    <n v="1388936289"/>
    <n v="1386344289"/>
    <b v="0"/>
    <n v="75"/>
  </r>
  <r>
    <x v="3"/>
    <s v="CH"/>
    <s v="CHF"/>
    <n v="1485989940"/>
    <n v="1483393836"/>
    <b v="0"/>
    <n v="46"/>
  </r>
  <r>
    <x v="3"/>
    <s v="US"/>
    <s v="USD"/>
    <n v="1408566243"/>
    <n v="1405974243"/>
    <b v="0"/>
    <n v="159"/>
  </r>
  <r>
    <x v="3"/>
    <s v="GB"/>
    <s v="GBP"/>
    <n v="1436696712"/>
    <n v="1434104712"/>
    <b v="1"/>
    <n v="57"/>
  </r>
  <r>
    <x v="3"/>
    <s v="US"/>
    <s v="USD"/>
    <n v="1408638480"/>
    <n v="1406811593"/>
    <b v="0"/>
    <n v="37"/>
  </r>
  <r>
    <x v="3"/>
    <s v="GB"/>
    <s v="GBP"/>
    <n v="1445817540"/>
    <n v="1443665293"/>
    <b v="1"/>
    <n v="104"/>
  </r>
  <r>
    <x v="3"/>
    <s v="US"/>
    <s v="USD"/>
    <n v="1405609146"/>
    <n v="1403017146"/>
    <b v="1"/>
    <n v="125"/>
  </r>
  <r>
    <x v="3"/>
    <s v="GB"/>
    <s v="GBP"/>
    <n v="1458075600"/>
    <n v="1456183649"/>
    <b v="0"/>
    <n v="72"/>
  </r>
  <r>
    <x v="3"/>
    <s v="GB"/>
    <s v="GBP"/>
    <n v="1383425367"/>
    <n v="1380833367"/>
    <b v="1"/>
    <n v="67"/>
  </r>
  <r>
    <x v="3"/>
    <s v="GB"/>
    <s v="GBP"/>
    <n v="1472122316"/>
    <n v="1469443916"/>
    <b v="0"/>
    <n v="48"/>
  </r>
  <r>
    <x v="3"/>
    <s v="US"/>
    <s v="USD"/>
    <n v="1416582101"/>
    <n v="1413986501"/>
    <b v="0"/>
    <n v="237"/>
  </r>
  <r>
    <x v="3"/>
    <s v="US"/>
    <s v="USD"/>
    <n v="1276574400"/>
    <n v="1270576379"/>
    <b v="1"/>
    <n v="28"/>
  </r>
  <r>
    <x v="3"/>
    <s v="US"/>
    <s v="USD"/>
    <n v="1405699451"/>
    <n v="1403107451"/>
    <b v="0"/>
    <n v="91"/>
  </r>
  <r>
    <x v="3"/>
    <s v="CA"/>
    <s v="CAD"/>
    <n v="1410761280"/>
    <n v="1408604363"/>
    <b v="0"/>
    <n v="9"/>
  </r>
  <r>
    <x v="3"/>
    <s v="US"/>
    <s v="USD"/>
    <n v="1437364740"/>
    <n v="1434405044"/>
    <b v="0"/>
    <n v="41"/>
  </r>
  <r>
    <x v="3"/>
    <s v="US"/>
    <s v="USD"/>
    <n v="1439136000"/>
    <n v="1438188106"/>
    <b v="0"/>
    <n v="7"/>
  </r>
  <r>
    <x v="3"/>
    <s v="US"/>
    <s v="USD"/>
    <n v="1462420960"/>
    <n v="1459828960"/>
    <b v="0"/>
    <n v="9"/>
  </r>
  <r>
    <x v="3"/>
    <s v="US"/>
    <s v="USD"/>
    <n v="1471406340"/>
    <n v="1470227660"/>
    <b v="0"/>
    <n v="47"/>
  </r>
  <r>
    <x v="3"/>
    <s v="US"/>
    <s v="USD"/>
    <n v="1488053905"/>
    <n v="1485461905"/>
    <b v="0"/>
    <n v="46"/>
  </r>
  <r>
    <x v="3"/>
    <s v="GB"/>
    <s v="GBP"/>
    <n v="1404986951"/>
    <n v="1402394951"/>
    <b v="1"/>
    <n v="943"/>
  </r>
  <r>
    <x v="3"/>
    <s v="US"/>
    <s v="USD"/>
    <n v="1390426799"/>
    <n v="1387834799"/>
    <b v="0"/>
    <n v="39"/>
  </r>
  <r>
    <x v="3"/>
    <s v="US"/>
    <s v="USD"/>
    <n v="1475163921"/>
    <n v="1472571921"/>
    <b v="0"/>
    <n v="25"/>
  </r>
  <r>
    <x v="3"/>
    <s v="US"/>
    <s v="USD"/>
    <n v="1415222545"/>
    <n v="1413404545"/>
    <b v="0"/>
    <n v="9"/>
  </r>
  <r>
    <x v="3"/>
    <s v="US"/>
    <s v="USD"/>
    <n v="1443018086"/>
    <n v="1441290086"/>
    <b v="0"/>
    <n v="102"/>
  </r>
  <r>
    <x v="3"/>
    <s v="US"/>
    <s v="USD"/>
    <n v="1434949200"/>
    <n v="1431903495"/>
    <b v="0"/>
    <n v="47"/>
  </r>
  <r>
    <x v="3"/>
    <s v="US"/>
    <s v="USD"/>
    <n v="1415921848"/>
    <n v="1413326248"/>
    <b v="0"/>
    <n v="45"/>
  </r>
  <r>
    <x v="3"/>
    <s v="US"/>
    <s v="USD"/>
    <n v="1346765347"/>
    <n v="1343741347"/>
    <b v="1"/>
    <n v="413"/>
  </r>
  <r>
    <x v="3"/>
    <s v="US"/>
    <s v="USD"/>
    <n v="1475294340"/>
    <n v="1472753745"/>
    <b v="1"/>
    <n v="97"/>
  </r>
  <r>
    <x v="3"/>
    <s v="US"/>
    <s v="USD"/>
    <n v="1465347424"/>
    <n v="1462755424"/>
    <b v="0"/>
    <n v="18"/>
  </r>
  <r>
    <x v="3"/>
    <s v="US"/>
    <s v="USD"/>
    <n v="1299902400"/>
    <n v="1297451245"/>
    <b v="0"/>
    <n v="59"/>
  </r>
  <r>
    <x v="3"/>
    <s v="GB"/>
    <s v="GBP"/>
    <n v="1438543889"/>
    <n v="1436383889"/>
    <b v="0"/>
    <n v="28"/>
  </r>
  <r>
    <x v="3"/>
    <s v="US"/>
    <s v="USD"/>
    <n v="1310440482"/>
    <n v="1307848482"/>
    <b v="0"/>
    <n v="8"/>
  </r>
  <r>
    <x v="3"/>
    <s v="US"/>
    <s v="USD"/>
    <n v="1354923000"/>
    <n v="1351796674"/>
    <b v="0"/>
    <n v="60"/>
  </r>
  <r>
    <x v="3"/>
    <s v="US"/>
    <s v="USD"/>
    <n v="1487985734"/>
    <n v="1484097734"/>
    <b v="0"/>
    <n v="23"/>
  </r>
  <r>
    <x v="3"/>
    <s v="GB"/>
    <s v="GBP"/>
    <n v="1427919468"/>
    <n v="1425331068"/>
    <b v="0"/>
    <n v="69"/>
  </r>
  <r>
    <x v="3"/>
    <s v="US"/>
    <s v="USD"/>
    <n v="1439337600"/>
    <n v="1436575280"/>
    <b v="0"/>
    <n v="104"/>
  </r>
  <r>
    <x v="3"/>
    <s v="GB"/>
    <s v="GBP"/>
    <n v="1487769952"/>
    <n v="1485177952"/>
    <b v="0"/>
    <n v="41"/>
  </r>
  <r>
    <x v="3"/>
    <s v="US"/>
    <s v="USD"/>
    <n v="1457326740"/>
    <n v="1455919438"/>
    <b v="0"/>
    <n v="42"/>
  </r>
  <r>
    <x v="3"/>
    <s v="US"/>
    <s v="USD"/>
    <n v="1423235071"/>
    <n v="1420643071"/>
    <b v="1"/>
    <n v="352"/>
  </r>
  <r>
    <x v="3"/>
    <s v="US"/>
    <s v="USD"/>
    <n v="1410958856"/>
    <n v="1408366856"/>
    <b v="0"/>
    <n v="342"/>
  </r>
  <r>
    <x v="3"/>
    <s v="US"/>
    <s v="USD"/>
    <n v="1416545700"/>
    <n v="1415392666"/>
    <b v="0"/>
    <n v="33"/>
  </r>
  <r>
    <x v="3"/>
    <s v="US"/>
    <s v="USD"/>
    <n v="1279360740"/>
    <n v="1275415679"/>
    <b v="1"/>
    <n v="88"/>
  </r>
  <r>
    <x v="3"/>
    <s v="US"/>
    <s v="USD"/>
    <n v="1437166920"/>
    <n v="1435554104"/>
    <b v="0"/>
    <n v="26"/>
  </r>
  <r>
    <x v="3"/>
    <s v="FR"/>
    <s v="EUR"/>
    <n v="1451226045"/>
    <n v="1444828845"/>
    <b v="0"/>
    <n v="17"/>
  </r>
  <r>
    <x v="3"/>
    <s v="US"/>
    <s v="USD"/>
    <n v="1443363640"/>
    <n v="1439907640"/>
    <b v="1"/>
    <n v="176"/>
  </r>
  <r>
    <x v="3"/>
    <s v="US"/>
    <s v="USD"/>
    <n v="1402710250"/>
    <n v="1401846250"/>
    <b v="0"/>
    <n v="58"/>
  </r>
  <r>
    <x v="3"/>
    <s v="US"/>
    <s v="USD"/>
    <n v="1313370000"/>
    <n v="1307594625"/>
    <b v="0"/>
    <n v="39"/>
  </r>
  <r>
    <x v="3"/>
    <s v="US"/>
    <s v="USD"/>
    <n v="1488741981"/>
    <n v="1486149981"/>
    <b v="0"/>
    <n v="18"/>
  </r>
  <r>
    <x v="3"/>
    <s v="GB"/>
    <s v="GBP"/>
    <n v="1464863118"/>
    <n v="1462443918"/>
    <b v="0"/>
    <n v="76"/>
  </r>
  <r>
    <x v="3"/>
    <s v="US"/>
    <s v="USD"/>
    <n v="1436115617"/>
    <n v="1433523617"/>
    <b v="0"/>
    <n v="40"/>
  </r>
  <r>
    <x v="3"/>
    <s v="IE"/>
    <s v="EUR"/>
    <n v="1459978200"/>
    <n v="1458416585"/>
    <b v="0"/>
    <n v="46"/>
  </r>
  <r>
    <x v="3"/>
    <s v="CA"/>
    <s v="CAD"/>
    <n v="1446053616"/>
    <n v="1443461616"/>
    <b v="0"/>
    <n v="52"/>
  </r>
  <r>
    <x v="3"/>
    <s v="GB"/>
    <s v="GBP"/>
    <n v="1450825200"/>
    <n v="1448284433"/>
    <b v="1"/>
    <n v="158"/>
  </r>
  <r>
    <x v="3"/>
    <s v="US"/>
    <s v="USD"/>
    <n v="1363024946"/>
    <n v="1359140546"/>
    <b v="0"/>
    <n v="44"/>
  </r>
  <r>
    <x v="3"/>
    <s v="US"/>
    <s v="USD"/>
    <n v="1427309629"/>
    <n v="1425585229"/>
    <b v="0"/>
    <n v="49"/>
  </r>
  <r>
    <x v="3"/>
    <s v="ES"/>
    <s v="EUR"/>
    <n v="1443384840"/>
    <n v="1441790658"/>
    <b v="0"/>
    <n v="98"/>
  </r>
  <r>
    <x v="3"/>
    <s v="US"/>
    <s v="USD"/>
    <n v="1466171834"/>
    <n v="1463493434"/>
    <b v="1"/>
    <n v="438"/>
  </r>
  <r>
    <x v="3"/>
    <s v="US"/>
    <s v="USD"/>
    <n v="1487937508"/>
    <n v="1485345508"/>
    <b v="1"/>
    <n v="167"/>
  </r>
  <r>
    <x v="3"/>
    <s v="US"/>
    <s v="USD"/>
    <n v="1336245328"/>
    <n v="1333653333"/>
    <b v="1"/>
    <n v="75"/>
  </r>
  <r>
    <x v="3"/>
    <s v="US"/>
    <s v="USD"/>
    <n v="1341668006"/>
    <n v="1340372006"/>
    <b v="0"/>
    <n v="196"/>
  </r>
  <r>
    <x v="3"/>
    <s v="US"/>
    <s v="USD"/>
    <n v="1342648398"/>
    <n v="1340056398"/>
    <b v="0"/>
    <n v="89"/>
  </r>
  <r>
    <x v="3"/>
    <s v="US"/>
    <s v="USD"/>
    <n v="1434241255"/>
    <n v="1431649255"/>
    <b v="0"/>
    <n v="54"/>
  </r>
  <r>
    <x v="3"/>
    <s v="US"/>
    <s v="USD"/>
    <n v="1362872537"/>
    <n v="1359848537"/>
    <b v="1"/>
    <n v="107"/>
  </r>
  <r>
    <x v="3"/>
    <s v="US"/>
    <s v="USD"/>
    <n v="1463275339"/>
    <n v="1460683339"/>
    <b v="0"/>
    <n v="20"/>
  </r>
  <r>
    <x v="3"/>
    <s v="US"/>
    <s v="USD"/>
    <n v="1296633540"/>
    <n v="1292316697"/>
    <b v="1"/>
    <n v="168"/>
  </r>
  <r>
    <x v="3"/>
    <s v="US"/>
    <s v="USD"/>
    <n v="1442426171"/>
    <n v="1439834171"/>
    <b v="0"/>
    <n v="41"/>
  </r>
  <r>
    <x v="3"/>
    <s v="US"/>
    <s v="USD"/>
    <n v="1321459908"/>
    <n v="1318864308"/>
    <b v="0"/>
    <n v="65"/>
  </r>
  <r>
    <x v="3"/>
    <s v="US"/>
    <s v="USD"/>
    <n v="1406854800"/>
    <n v="1403599778"/>
    <b v="0"/>
    <n v="94"/>
  </r>
  <r>
    <x v="3"/>
    <s v="US"/>
    <s v="USD"/>
    <n v="1412135940"/>
    <n v="1410555998"/>
    <b v="1"/>
    <n v="55"/>
  </r>
  <r>
    <x v="3"/>
    <s v="US"/>
    <s v="USD"/>
    <n v="1463670162"/>
    <n v="1461078162"/>
    <b v="1"/>
    <n v="560"/>
  </r>
  <r>
    <x v="3"/>
    <s v="US"/>
    <s v="USD"/>
    <n v="1300275482"/>
    <n v="1297687082"/>
    <b v="1"/>
    <n v="188"/>
  </r>
  <r>
    <x v="3"/>
    <s v="US"/>
    <s v="USD"/>
    <n v="1417409940"/>
    <n v="1414765794"/>
    <b v="0"/>
    <n v="41"/>
  </r>
  <r>
    <x v="3"/>
    <s v="GB"/>
    <s v="GBP"/>
    <n v="1433198520"/>
    <n v="1430340195"/>
    <b v="0"/>
    <n v="123"/>
  </r>
  <r>
    <x v="3"/>
    <s v="US"/>
    <s v="USD"/>
    <n v="1331352129"/>
    <n v="1328760129"/>
    <b v="1"/>
    <n v="73"/>
  </r>
  <r>
    <x v="3"/>
    <s v="US"/>
    <s v="USD"/>
    <n v="1402341615"/>
    <n v="1399490415"/>
    <b v="1"/>
    <n v="71"/>
  </r>
  <r>
    <x v="3"/>
    <s v="US"/>
    <s v="USD"/>
    <n v="1440179713"/>
    <n v="1437587713"/>
    <b v="0"/>
    <n v="80"/>
  </r>
  <r>
    <x v="3"/>
    <s v="GB"/>
    <s v="GBP"/>
    <n v="1449756896"/>
    <n v="1447164896"/>
    <b v="0"/>
    <n v="72"/>
  </r>
  <r>
    <x v="3"/>
    <s v="GB"/>
    <s v="GBP"/>
    <n v="1481716800"/>
    <n v="1479070867"/>
    <b v="0"/>
    <n v="95"/>
  </r>
  <r>
    <x v="3"/>
    <s v="US"/>
    <s v="USD"/>
    <n v="1465272091"/>
    <n v="1462248091"/>
    <b v="1"/>
    <n v="235"/>
  </r>
  <r>
    <x v="3"/>
    <s v="US"/>
    <s v="USD"/>
    <n v="1435835824"/>
    <n v="1433243824"/>
    <b v="0"/>
    <n v="98"/>
  </r>
  <r>
    <x v="3"/>
    <s v="CA"/>
    <s v="CAD"/>
    <n v="1414862280"/>
    <n v="1412360309"/>
    <b v="0"/>
    <n v="72"/>
  </r>
  <r>
    <x v="3"/>
    <s v="US"/>
    <s v="USD"/>
    <n v="1327433173"/>
    <n v="1325618773"/>
    <b v="0"/>
    <n v="80"/>
  </r>
  <r>
    <x v="3"/>
    <s v="US"/>
    <s v="USD"/>
    <n v="1340641440"/>
    <n v="1339549982"/>
    <b v="0"/>
    <n v="38"/>
  </r>
  <r>
    <x v="3"/>
    <s v="US"/>
    <s v="USD"/>
    <n v="1414879303"/>
    <n v="1412287303"/>
    <b v="0"/>
    <n v="43"/>
  </r>
  <r>
    <x v="3"/>
    <s v="GB"/>
    <s v="GBP"/>
    <n v="1380192418"/>
    <n v="1375008418"/>
    <b v="0"/>
    <n v="63"/>
  </r>
  <r>
    <x v="3"/>
    <s v="US"/>
    <s v="USD"/>
    <n v="1359176974"/>
    <n v="1356584974"/>
    <b v="0"/>
    <n v="44"/>
  </r>
  <r>
    <x v="3"/>
    <s v="CA"/>
    <s v="CAD"/>
    <n v="1458235549"/>
    <n v="1455647149"/>
    <b v="0"/>
    <n v="17"/>
  </r>
  <r>
    <x v="3"/>
    <s v="US"/>
    <s v="USD"/>
    <n v="1431022342"/>
    <n v="1428430342"/>
    <b v="0"/>
    <n v="70"/>
  </r>
  <r>
    <x v="3"/>
    <s v="GB"/>
    <s v="GBP"/>
    <n v="1404641289"/>
    <n v="1402049289"/>
    <b v="0"/>
    <n v="67"/>
  </r>
  <r>
    <x v="3"/>
    <s v="US"/>
    <s v="USD"/>
    <n v="1482988125"/>
    <n v="1480396125"/>
    <b v="0"/>
    <n v="73"/>
  </r>
  <r>
    <x v="3"/>
    <s v="US"/>
    <s v="USD"/>
    <n v="1447434268"/>
    <n v="1443801868"/>
    <b v="0"/>
    <n v="78"/>
  </r>
  <r>
    <x v="3"/>
    <s v="US"/>
    <s v="USD"/>
    <n v="1404258631"/>
    <n v="1401666631"/>
    <b v="1"/>
    <n v="46"/>
  </r>
  <r>
    <x v="3"/>
    <s v="GB"/>
    <s v="GBP"/>
    <n v="1481749278"/>
    <n v="1479157278"/>
    <b v="0"/>
    <n v="128"/>
  </r>
  <r>
    <x v="3"/>
    <s v="US"/>
    <s v="USD"/>
    <n v="1351400400"/>
    <n v="1348285321"/>
    <b v="0"/>
    <n v="58"/>
  </r>
  <r>
    <x v="3"/>
    <s v="US"/>
    <s v="USD"/>
    <n v="1421606018"/>
    <n v="1418150018"/>
    <b v="0"/>
    <n v="33"/>
  </r>
  <r>
    <x v="3"/>
    <s v="GB"/>
    <s v="GBP"/>
    <n v="1440068400"/>
    <n v="1438459303"/>
    <b v="0"/>
    <n v="81"/>
  </r>
  <r>
    <x v="3"/>
    <s v="US"/>
    <s v="USD"/>
    <n v="1386640856"/>
    <n v="1383616856"/>
    <b v="0"/>
    <n v="47"/>
  </r>
  <r>
    <x v="3"/>
    <s v="US"/>
    <s v="USD"/>
    <n v="1445659140"/>
    <n v="1444236216"/>
    <b v="0"/>
    <n v="20"/>
  </r>
  <r>
    <x v="3"/>
    <s v="US"/>
    <s v="USD"/>
    <n v="1334767476"/>
    <n v="1332175476"/>
    <b v="0"/>
    <n v="46"/>
  </r>
  <r>
    <x v="3"/>
    <s v="GB"/>
    <s v="GBP"/>
    <n v="1433779200"/>
    <n v="1432559424"/>
    <b v="0"/>
    <n v="174"/>
  </r>
  <r>
    <x v="3"/>
    <s v="US"/>
    <s v="USD"/>
    <n v="1423871882"/>
    <n v="1421279882"/>
    <b v="0"/>
    <n v="73"/>
  </r>
  <r>
    <x v="3"/>
    <s v="US"/>
    <s v="USD"/>
    <n v="1347249300"/>
    <n v="1344917580"/>
    <b v="0"/>
    <n v="191"/>
  </r>
  <r>
    <x v="3"/>
    <s v="US"/>
    <s v="USD"/>
    <n v="1338219793"/>
    <n v="1335541393"/>
    <b v="0"/>
    <n v="35"/>
  </r>
  <r>
    <x v="3"/>
    <s v="US"/>
    <s v="USD"/>
    <n v="1312095540"/>
    <n v="1306608888"/>
    <b v="0"/>
    <n v="24"/>
  </r>
  <r>
    <x v="3"/>
    <s v="US"/>
    <s v="USD"/>
    <n v="1339080900"/>
    <n v="1334783704"/>
    <b v="1"/>
    <n v="220"/>
  </r>
  <r>
    <x v="3"/>
    <s v="US"/>
    <s v="USD"/>
    <n v="1386372120"/>
    <n v="1382659060"/>
    <b v="0"/>
    <n v="25"/>
  </r>
  <r>
    <x v="3"/>
    <s v="US"/>
    <s v="USD"/>
    <n v="1413431940"/>
    <n v="1412216665"/>
    <b v="0"/>
    <n v="15"/>
  </r>
  <r>
    <x v="3"/>
    <s v="US"/>
    <s v="USD"/>
    <n v="1434857482"/>
    <n v="1433647882"/>
    <b v="0"/>
    <n v="19"/>
  </r>
  <r>
    <x v="3"/>
    <s v="US"/>
    <s v="USD"/>
    <n v="1450290010"/>
    <n v="1447698010"/>
    <b v="0"/>
    <n v="99"/>
  </r>
  <r>
    <x v="3"/>
    <s v="US"/>
    <s v="USD"/>
    <n v="1473879600"/>
    <n v="1472498042"/>
    <b v="1"/>
    <n v="21"/>
  </r>
  <r>
    <x v="3"/>
    <s v="US"/>
    <s v="USD"/>
    <n v="1463184000"/>
    <n v="1461605020"/>
    <b v="0"/>
    <n v="60"/>
  </r>
  <r>
    <x v="3"/>
    <s v="US"/>
    <s v="USD"/>
    <n v="1466168390"/>
    <n v="1463576390"/>
    <b v="1"/>
    <n v="1762"/>
  </r>
  <r>
    <x v="3"/>
    <s v="US"/>
    <s v="USD"/>
    <n v="1465178400"/>
    <n v="1461985967"/>
    <b v="0"/>
    <n v="60"/>
  </r>
  <r>
    <x v="3"/>
    <s v="US"/>
    <s v="USD"/>
    <n v="1435359600"/>
    <n v="1434999621"/>
    <b v="0"/>
    <n v="42"/>
  </r>
  <r>
    <x v="3"/>
    <s v="US"/>
    <s v="USD"/>
    <n v="1472621760"/>
    <n v="1472110513"/>
    <b v="0"/>
    <n v="9"/>
  </r>
  <r>
    <x v="3"/>
    <s v="GB"/>
    <s v="GBP"/>
    <n v="1467414000"/>
    <n v="1462492178"/>
    <b v="0"/>
    <n v="70"/>
  </r>
  <r>
    <x v="3"/>
    <s v="CA"/>
    <s v="CAD"/>
    <n v="1407736740"/>
    <n v="1405453354"/>
    <b v="0"/>
    <n v="57"/>
  </r>
  <r>
    <x v="3"/>
    <s v="US"/>
    <s v="USD"/>
    <n v="1335672000"/>
    <n v="1332978688"/>
    <b v="0"/>
    <n v="71"/>
  </r>
  <r>
    <x v="3"/>
    <s v="US"/>
    <s v="USD"/>
    <n v="1428643974"/>
    <n v="1423463574"/>
    <b v="0"/>
    <n v="119"/>
  </r>
  <r>
    <x v="3"/>
    <s v="GB"/>
    <s v="GBP"/>
    <n v="1469359728"/>
    <n v="1466767728"/>
    <b v="0"/>
    <n v="38"/>
  </r>
  <r>
    <x v="3"/>
    <s v="US"/>
    <s v="USD"/>
    <n v="1439357559"/>
    <n v="1435469559"/>
    <b v="0"/>
    <n v="24"/>
  </r>
  <r>
    <x v="3"/>
    <s v="US"/>
    <s v="USD"/>
    <n v="1419021607"/>
    <n v="1413834007"/>
    <b v="0"/>
    <n v="70"/>
  </r>
  <r>
    <x v="3"/>
    <s v="US"/>
    <s v="USD"/>
    <n v="1367773211"/>
    <n v="1363885211"/>
    <b v="1"/>
    <n v="137"/>
  </r>
  <r>
    <x v="3"/>
    <s v="GB"/>
    <s v="GBP"/>
    <n v="1409490480"/>
    <n v="1407400306"/>
    <b v="0"/>
    <n v="21"/>
  </r>
  <r>
    <x v="3"/>
    <s v="US"/>
    <s v="USD"/>
    <n v="1423668220"/>
    <n v="1421076220"/>
    <b v="0"/>
    <n v="76"/>
  </r>
  <r>
    <x v="3"/>
    <s v="US"/>
    <s v="USD"/>
    <n v="1402594090"/>
    <n v="1400002090"/>
    <b v="0"/>
    <n v="58"/>
  </r>
  <r>
    <x v="3"/>
    <s v="US"/>
    <s v="USD"/>
    <n v="1394071339"/>
    <n v="1391479339"/>
    <b v="0"/>
    <n v="55"/>
  </r>
  <r>
    <x v="3"/>
    <s v="US"/>
    <s v="USD"/>
    <n v="1387072685"/>
    <n v="1384480685"/>
    <b v="1"/>
    <n v="77"/>
  </r>
  <r>
    <x v="3"/>
    <s v="US"/>
    <s v="USD"/>
    <n v="1304920740"/>
    <n v="1301975637"/>
    <b v="0"/>
    <n v="35"/>
  </r>
  <r>
    <x v="3"/>
    <s v="CA"/>
    <s v="CAD"/>
    <n v="1409072982"/>
    <n v="1407258582"/>
    <b v="0"/>
    <n v="15"/>
  </r>
  <r>
    <x v="3"/>
    <s v="US"/>
    <s v="USD"/>
    <n v="1415815393"/>
    <n v="1413997393"/>
    <b v="0"/>
    <n v="58"/>
  </r>
  <r>
    <x v="3"/>
    <s v="GB"/>
    <s v="GBP"/>
    <n v="1431164115"/>
    <n v="1428572115"/>
    <b v="0"/>
    <n v="64"/>
  </r>
  <r>
    <x v="3"/>
    <s v="CA"/>
    <s v="CAD"/>
    <n v="1418580591"/>
    <n v="1415988591"/>
    <b v="0"/>
    <n v="97"/>
  </r>
  <r>
    <x v="3"/>
    <s v="US"/>
    <s v="USD"/>
    <n v="1436511600"/>
    <n v="1434415812"/>
    <b v="0"/>
    <n v="19"/>
  </r>
  <r>
    <x v="3"/>
    <s v="US"/>
    <s v="USD"/>
    <n v="1309694266"/>
    <n v="1307102266"/>
    <b v="1"/>
    <n v="118"/>
  </r>
  <r>
    <x v="3"/>
    <s v="US"/>
    <s v="USD"/>
    <n v="1467242995"/>
    <n v="1465428595"/>
    <b v="0"/>
    <n v="86"/>
  </r>
  <r>
    <x v="3"/>
    <s v="US"/>
    <s v="USD"/>
    <n v="1487393940"/>
    <n v="1484115418"/>
    <b v="0"/>
    <n v="11"/>
  </r>
  <r>
    <x v="3"/>
    <s v="US"/>
    <s v="USD"/>
    <n v="1435111200"/>
    <n v="1433254268"/>
    <b v="0"/>
    <n v="29"/>
  </r>
  <r>
    <x v="3"/>
    <s v="US"/>
    <s v="USD"/>
    <n v="1458332412"/>
    <n v="1454448012"/>
    <b v="0"/>
    <n v="14"/>
  </r>
  <r>
    <x v="3"/>
    <s v="US"/>
    <s v="USD"/>
    <n v="1363952225"/>
    <n v="1361363825"/>
    <b v="0"/>
    <n v="32"/>
  </r>
  <r>
    <x v="3"/>
    <s v="US"/>
    <s v="USD"/>
    <n v="1416470398"/>
    <n v="1413874798"/>
    <b v="1"/>
    <n v="202"/>
  </r>
  <r>
    <x v="3"/>
    <s v="US"/>
    <s v="USD"/>
    <n v="1397862000"/>
    <n v="1395155478"/>
    <b v="1"/>
    <n v="79"/>
  </r>
  <r>
    <x v="3"/>
    <s v="US"/>
    <s v="USD"/>
    <n v="1452574800"/>
    <n v="1449029266"/>
    <b v="1"/>
    <n v="248"/>
  </r>
  <r>
    <x v="3"/>
    <s v="US"/>
    <s v="USD"/>
    <n v="1437627540"/>
    <n v="1435806054"/>
    <b v="0"/>
    <n v="109"/>
  </r>
  <r>
    <x v="3"/>
    <s v="BE"/>
    <s v="EUR"/>
    <n v="1477210801"/>
    <n v="1472026801"/>
    <b v="1"/>
    <n v="71"/>
  </r>
  <r>
    <x v="3"/>
    <s v="US"/>
    <s v="USD"/>
    <n v="1463146848"/>
    <n v="1460554848"/>
    <b v="1"/>
    <n v="186"/>
  </r>
  <r>
    <x v="3"/>
    <s v="US"/>
    <s v="USD"/>
    <n v="1483208454"/>
    <n v="1480616454"/>
    <b v="0"/>
    <n v="35"/>
  </r>
  <r>
    <x v="3"/>
    <s v="GB"/>
    <s v="GBP"/>
    <n v="1425211200"/>
    <n v="1422534260"/>
    <b v="0"/>
    <n v="38"/>
  </r>
  <r>
    <x v="3"/>
    <s v="CA"/>
    <s v="CAD"/>
    <n v="1402845364"/>
    <n v="1400253364"/>
    <b v="0"/>
    <n v="37"/>
  </r>
  <r>
    <x v="3"/>
    <s v="US"/>
    <s v="USD"/>
    <n v="1417321515"/>
    <n v="1414725915"/>
    <b v="0"/>
    <n v="120"/>
  </r>
  <r>
    <x v="3"/>
    <s v="GB"/>
    <s v="GBP"/>
    <n v="1422712986"/>
    <n v="1418824986"/>
    <b v="0"/>
    <n v="16"/>
  </r>
  <r>
    <x v="3"/>
    <s v="US"/>
    <s v="USD"/>
    <n v="1422750707"/>
    <n v="1420158707"/>
    <b v="0"/>
    <n v="32"/>
  </r>
  <r>
    <x v="3"/>
    <s v="DK"/>
    <s v="DKK"/>
    <n v="1458579568"/>
    <n v="1455991168"/>
    <b v="0"/>
    <n v="35"/>
  </r>
  <r>
    <x v="3"/>
    <s v="GB"/>
    <s v="GBP"/>
    <n v="1462878648"/>
    <n v="1461064248"/>
    <b v="0"/>
    <n v="30"/>
  </r>
  <r>
    <x v="3"/>
    <s v="GB"/>
    <s v="GBP"/>
    <n v="1470058860"/>
    <n v="1469026903"/>
    <b v="0"/>
    <n v="7"/>
  </r>
  <r>
    <x v="2"/>
    <s v="GB"/>
    <s v="GBP"/>
    <n v="1490358834"/>
    <n v="1487770434"/>
    <b v="0"/>
    <n v="16"/>
  </r>
  <r>
    <x v="3"/>
    <s v="US"/>
    <s v="USD"/>
    <n v="1335562320"/>
    <n v="1332452960"/>
    <b v="0"/>
    <n v="184"/>
  </r>
  <r>
    <x v="3"/>
    <s v="US"/>
    <s v="USD"/>
    <n v="1430331268"/>
    <n v="1427739268"/>
    <b v="1"/>
    <n v="89"/>
  </r>
  <r>
    <x v="3"/>
    <s v="US"/>
    <s v="USD"/>
    <n v="1461369600"/>
    <n v="1458748809"/>
    <b v="0"/>
    <n v="218"/>
  </r>
  <r>
    <x v="3"/>
    <s v="US"/>
    <s v="USD"/>
    <n v="1411264800"/>
    <n v="1409620903"/>
    <b v="0"/>
    <n v="87"/>
  </r>
  <r>
    <x v="3"/>
    <s v="US"/>
    <s v="USD"/>
    <n v="1401595140"/>
    <n v="1398828064"/>
    <b v="0"/>
    <n v="57"/>
  </r>
  <r>
    <x v="3"/>
    <s v="GB"/>
    <s v="GBP"/>
    <n v="1423138800"/>
    <n v="1421092725"/>
    <b v="0"/>
    <n v="25"/>
  </r>
  <r>
    <x v="3"/>
    <s v="US"/>
    <s v="USD"/>
    <n v="1479175680"/>
    <n v="1476317247"/>
    <b v="0"/>
    <n v="57"/>
  </r>
  <r>
    <x v="3"/>
    <s v="US"/>
    <s v="USD"/>
    <n v="1434212714"/>
    <n v="1431620714"/>
    <b v="0"/>
    <n v="180"/>
  </r>
  <r>
    <x v="3"/>
    <s v="US"/>
    <s v="USD"/>
    <n v="1348545540"/>
    <n v="1346345999"/>
    <b v="0"/>
    <n v="27"/>
  </r>
  <r>
    <x v="3"/>
    <s v="US"/>
    <s v="USD"/>
    <n v="1304561633"/>
    <n v="1301969633"/>
    <b v="0"/>
    <n v="56"/>
  </r>
  <r>
    <x v="3"/>
    <s v="GB"/>
    <s v="GBP"/>
    <n v="1403715546"/>
    <n v="1401123546"/>
    <b v="0"/>
    <n v="35"/>
  </r>
  <r>
    <x v="3"/>
    <s v="US"/>
    <s v="USD"/>
    <n v="1444528800"/>
    <n v="1442804633"/>
    <b v="0"/>
    <n v="35"/>
  </r>
  <r>
    <x v="3"/>
    <s v="US"/>
    <s v="USD"/>
    <n v="1399186740"/>
    <n v="1396468782"/>
    <b v="0"/>
    <n v="46"/>
  </r>
  <r>
    <x v="3"/>
    <s v="GB"/>
    <s v="GBP"/>
    <n v="1424181600"/>
    <n v="1423041227"/>
    <b v="0"/>
    <n v="20"/>
  </r>
  <r>
    <x v="3"/>
    <s v="US"/>
    <s v="USD"/>
    <n v="1352511966"/>
    <n v="1349916366"/>
    <b v="1"/>
    <n v="332"/>
  </r>
  <r>
    <x v="3"/>
    <s v="US"/>
    <s v="USD"/>
    <n v="1403326740"/>
    <n v="1400106171"/>
    <b v="0"/>
    <n v="50"/>
  </r>
  <r>
    <x v="3"/>
    <s v="US"/>
    <s v="USD"/>
    <n v="1352937600"/>
    <n v="1351210481"/>
    <b v="0"/>
    <n v="41"/>
  </r>
  <r>
    <x v="3"/>
    <s v="US"/>
    <s v="USD"/>
    <n v="1360938109"/>
    <n v="1358346109"/>
    <b v="1"/>
    <n v="321"/>
  </r>
  <r>
    <x v="3"/>
    <s v="CA"/>
    <s v="CAD"/>
    <n v="1432694700"/>
    <n v="1429651266"/>
    <b v="0"/>
    <n v="74"/>
  </r>
  <r>
    <x v="3"/>
    <s v="US"/>
    <s v="USD"/>
    <n v="1455253140"/>
    <n v="1452625822"/>
    <b v="0"/>
    <n v="321"/>
  </r>
  <r>
    <x v="3"/>
    <s v="US"/>
    <s v="USD"/>
    <n v="1466697625"/>
    <n v="1464105625"/>
    <b v="0"/>
    <n v="96"/>
  </r>
  <r>
    <x v="3"/>
    <s v="US"/>
    <s v="USD"/>
    <n v="1460970805"/>
    <n v="1455790405"/>
    <b v="0"/>
    <n v="24"/>
  </r>
  <r>
    <x v="3"/>
    <s v="US"/>
    <s v="USD"/>
    <n v="1465196400"/>
    <n v="1462841990"/>
    <b v="0"/>
    <n v="40"/>
  </r>
  <r>
    <x v="3"/>
    <s v="US"/>
    <s v="USD"/>
    <n v="1356552252"/>
    <n v="1353960252"/>
    <b v="0"/>
    <n v="104"/>
  </r>
  <r>
    <x v="3"/>
    <s v="US"/>
    <s v="USD"/>
    <n v="1417465515"/>
    <n v="1415737515"/>
    <b v="0"/>
    <n v="50"/>
  </r>
  <r>
    <x v="3"/>
    <s v="US"/>
    <s v="USD"/>
    <n v="1365609271"/>
    <n v="1363017271"/>
    <b v="1"/>
    <n v="150"/>
  </r>
  <r>
    <x v="3"/>
    <s v="GB"/>
    <s v="GBP"/>
    <n v="1406760101"/>
    <n v="1404168101"/>
    <b v="0"/>
    <n v="72"/>
  </r>
  <r>
    <x v="3"/>
    <s v="US"/>
    <s v="USD"/>
    <n v="1429772340"/>
    <n v="1427121931"/>
    <b v="0"/>
    <n v="86"/>
  </r>
  <r>
    <x v="3"/>
    <s v="GB"/>
    <s v="GBP"/>
    <n v="1416331406"/>
    <n v="1413735806"/>
    <b v="1"/>
    <n v="100"/>
  </r>
  <r>
    <x v="3"/>
    <s v="US"/>
    <s v="USD"/>
    <n v="1464199591"/>
    <n v="1461607591"/>
    <b v="0"/>
    <n v="61"/>
  </r>
  <r>
    <x v="2"/>
    <s v="US"/>
    <s v="USD"/>
    <n v="1489690141"/>
    <n v="1487101741"/>
    <b v="0"/>
    <n v="117"/>
  </r>
  <r>
    <x v="3"/>
    <s v="US"/>
    <s v="USD"/>
    <n v="1447963219"/>
    <n v="1445367619"/>
    <b v="1"/>
    <n v="613"/>
  </r>
  <r>
    <x v="3"/>
    <s v="US"/>
    <s v="USD"/>
    <n v="1460764800"/>
    <n v="1458157512"/>
    <b v="1"/>
    <n v="206"/>
  </r>
  <r>
    <x v="3"/>
    <s v="US"/>
    <s v="USD"/>
    <n v="1475762400"/>
    <n v="1473160292"/>
    <b v="1"/>
    <n v="116"/>
  </r>
  <r>
    <x v="3"/>
    <s v="US"/>
    <s v="USD"/>
    <n v="1396463800"/>
    <n v="1393443400"/>
    <b v="1"/>
    <n v="89"/>
  </r>
  <r>
    <x v="3"/>
    <s v="GB"/>
    <s v="GBP"/>
    <n v="1464801169"/>
    <n v="1462209169"/>
    <b v="0"/>
    <n v="130"/>
  </r>
  <r>
    <x v="3"/>
    <s v="US"/>
    <s v="USD"/>
    <n v="1464904800"/>
    <n v="1463852904"/>
    <b v="0"/>
    <n v="49"/>
  </r>
  <r>
    <x v="3"/>
    <s v="US"/>
    <s v="USD"/>
    <n v="1388303940"/>
    <n v="1386011038"/>
    <b v="0"/>
    <n v="236"/>
  </r>
  <r>
    <x v="3"/>
    <s v="US"/>
    <s v="USD"/>
    <n v="1324014521"/>
    <n v="1318826921"/>
    <b v="0"/>
    <n v="149"/>
  </r>
  <r>
    <x v="3"/>
    <s v="US"/>
    <s v="USD"/>
    <n v="1387601040"/>
    <n v="1386806254"/>
    <b v="0"/>
    <n v="14"/>
  </r>
  <r>
    <x v="3"/>
    <s v="US"/>
    <s v="USD"/>
    <n v="1483822800"/>
    <n v="1481058170"/>
    <b v="0"/>
    <n v="34"/>
  </r>
  <r>
    <x v="3"/>
    <s v="US"/>
    <s v="USD"/>
    <n v="1367674009"/>
    <n v="1365082009"/>
    <b v="0"/>
    <n v="307"/>
  </r>
  <r>
    <x v="3"/>
    <s v="GB"/>
    <s v="GBP"/>
    <n v="1433964444"/>
    <n v="1431372444"/>
    <b v="0"/>
    <n v="41"/>
  </r>
  <r>
    <x v="3"/>
    <s v="US"/>
    <s v="USD"/>
    <n v="1442345940"/>
    <n v="1439494863"/>
    <b v="0"/>
    <n v="574"/>
  </r>
  <r>
    <x v="3"/>
    <s v="GB"/>
    <s v="GBP"/>
    <n v="1462545358"/>
    <n v="1459953358"/>
    <b v="1"/>
    <n v="117"/>
  </r>
  <r>
    <x v="3"/>
    <s v="US"/>
    <s v="USD"/>
    <n v="1460936694"/>
    <n v="1455756294"/>
    <b v="0"/>
    <n v="69"/>
  </r>
  <r>
    <x v="3"/>
    <s v="AU"/>
    <s v="AUD"/>
    <n v="1430488740"/>
    <n v="1427747906"/>
    <b v="0"/>
    <n v="18"/>
  </r>
  <r>
    <x v="3"/>
    <s v="US"/>
    <s v="USD"/>
    <n v="1367902740"/>
    <n v="1366251510"/>
    <b v="0"/>
    <n v="13"/>
  </r>
  <r>
    <x v="3"/>
    <s v="US"/>
    <s v="USD"/>
    <n v="1399669200"/>
    <n v="1394536048"/>
    <b v="1"/>
    <n v="2436"/>
  </r>
  <r>
    <x v="3"/>
    <s v="US"/>
    <s v="USD"/>
    <n v="1377284669"/>
    <n v="1375729469"/>
    <b v="1"/>
    <n v="68"/>
  </r>
  <r>
    <x v="3"/>
    <s v="GB"/>
    <s v="GBP"/>
    <n v="1402848000"/>
    <n v="1400570787"/>
    <b v="1"/>
    <n v="15"/>
  </r>
  <r>
    <x v="3"/>
    <s v="US"/>
    <s v="USD"/>
    <n v="1436290233"/>
    <n v="1433698233"/>
    <b v="0"/>
    <n v="39"/>
  </r>
  <r>
    <x v="3"/>
    <s v="GB"/>
    <s v="GBP"/>
    <n v="1434624067"/>
    <n v="1432032067"/>
    <b v="0"/>
    <n v="57"/>
  </r>
  <r>
    <x v="3"/>
    <s v="US"/>
    <s v="USD"/>
    <n v="1458480560"/>
    <n v="1455892160"/>
    <b v="0"/>
    <n v="33"/>
  </r>
  <r>
    <x v="3"/>
    <s v="US"/>
    <s v="USD"/>
    <n v="1378592731"/>
    <n v="1373408731"/>
    <b v="0"/>
    <n v="25"/>
  </r>
  <r>
    <x v="3"/>
    <s v="GB"/>
    <s v="GBP"/>
    <n v="1450051200"/>
    <n v="1447594176"/>
    <b v="0"/>
    <n v="46"/>
  </r>
  <r>
    <x v="3"/>
    <s v="US"/>
    <s v="USD"/>
    <n v="1430154720"/>
    <n v="1427224606"/>
    <b v="0"/>
    <n v="19"/>
  </r>
  <r>
    <x v="2"/>
    <s v="US"/>
    <s v="USD"/>
    <n v="1489775641"/>
    <n v="1487360041"/>
    <b v="0"/>
    <n v="101"/>
  </r>
  <r>
    <x v="3"/>
    <s v="US"/>
    <s v="USD"/>
    <n v="1411743789"/>
    <n v="1409151789"/>
    <b v="0"/>
    <n v="101"/>
  </r>
  <r>
    <x v="3"/>
    <s v="US"/>
    <s v="USD"/>
    <n v="1364236524"/>
    <n v="1360352124"/>
    <b v="1"/>
    <n v="135"/>
  </r>
  <r>
    <x v="3"/>
    <s v="GB"/>
    <s v="GBP"/>
    <n v="1430439411"/>
    <n v="1425259011"/>
    <b v="0"/>
    <n v="113"/>
  </r>
  <r>
    <x v="3"/>
    <s v="GB"/>
    <s v="GBP"/>
    <n v="1407524004"/>
    <n v="1404932004"/>
    <b v="0"/>
    <n v="39"/>
  </r>
  <r>
    <x v="3"/>
    <s v="US"/>
    <s v="USD"/>
    <n v="1440381600"/>
    <n v="1438639130"/>
    <b v="0"/>
    <n v="24"/>
  </r>
  <r>
    <x v="3"/>
    <s v="GB"/>
    <s v="GBP"/>
    <n v="1468191540"/>
    <n v="1464958484"/>
    <b v="0"/>
    <n v="21"/>
  </r>
  <r>
    <x v="3"/>
    <s v="US"/>
    <s v="USD"/>
    <n v="1448903318"/>
    <n v="1445875718"/>
    <b v="1"/>
    <n v="73"/>
  </r>
  <r>
    <x v="3"/>
    <s v="US"/>
    <s v="USD"/>
    <n v="1454433998"/>
    <n v="1453137998"/>
    <b v="0"/>
    <n v="156"/>
  </r>
  <r>
    <x v="3"/>
    <s v="US"/>
    <s v="USD"/>
    <n v="1323747596"/>
    <n v="1320287996"/>
    <b v="1"/>
    <n v="103"/>
  </r>
  <r>
    <x v="3"/>
    <s v="US"/>
    <s v="USD"/>
    <n v="1349517540"/>
    <n v="1347137731"/>
    <b v="0"/>
    <n v="54"/>
  </r>
  <r>
    <x v="3"/>
    <s v="US"/>
    <s v="USD"/>
    <n v="1466056689"/>
    <n v="1464847089"/>
    <b v="0"/>
    <n v="19"/>
  </r>
  <r>
    <x v="3"/>
    <s v="US"/>
    <s v="USD"/>
    <n v="1438228740"/>
    <n v="1435606549"/>
    <b v="0"/>
    <n v="100"/>
  </r>
  <r>
    <x v="3"/>
    <s v="US"/>
    <s v="USD"/>
    <n v="1358755140"/>
    <n v="1357187280"/>
    <b v="0"/>
    <n v="14"/>
  </r>
  <r>
    <x v="3"/>
    <s v="US"/>
    <s v="USD"/>
    <n v="1474649070"/>
    <n v="1469465070"/>
    <b v="0"/>
    <n v="54"/>
  </r>
  <r>
    <x v="3"/>
    <s v="US"/>
    <s v="USD"/>
    <n v="1444778021"/>
    <n v="1442963621"/>
    <b v="0"/>
    <n v="132"/>
  </r>
  <r>
    <x v="3"/>
    <s v="US"/>
    <s v="USD"/>
    <n v="1353551160"/>
    <n v="1348363560"/>
    <b v="0"/>
    <n v="128"/>
  </r>
  <r>
    <x v="3"/>
    <s v="US"/>
    <s v="USD"/>
    <n v="1440100976"/>
    <n v="1437508976"/>
    <b v="1"/>
    <n v="74"/>
  </r>
  <r>
    <x v="3"/>
    <s v="US"/>
    <s v="USD"/>
    <n v="1462125358"/>
    <n v="1459533358"/>
    <b v="0"/>
    <n v="238"/>
  </r>
  <r>
    <x v="3"/>
    <s v="GB"/>
    <s v="GBP"/>
    <n v="1433113200"/>
    <n v="1431951611"/>
    <b v="0"/>
    <n v="12"/>
  </r>
  <r>
    <x v="3"/>
    <s v="CA"/>
    <s v="CAD"/>
    <n v="1433131140"/>
    <n v="1429120908"/>
    <b v="0"/>
    <n v="11"/>
  </r>
  <r>
    <x v="3"/>
    <s v="CA"/>
    <s v="CAD"/>
    <n v="1443127082"/>
    <n v="1440535082"/>
    <b v="0"/>
    <n v="50"/>
  </r>
  <r>
    <x v="3"/>
    <s v="US"/>
    <s v="USD"/>
    <n v="1297977427"/>
    <n v="1292793427"/>
    <b v="1"/>
    <n v="60"/>
  </r>
  <r>
    <x v="3"/>
    <s v="US"/>
    <s v="USD"/>
    <n v="1427342400"/>
    <n v="1424927159"/>
    <b v="0"/>
    <n v="108"/>
  </r>
  <r>
    <x v="3"/>
    <s v="US"/>
    <s v="USD"/>
    <n v="1396648800"/>
    <n v="1395407445"/>
    <b v="0"/>
    <n v="117"/>
  </r>
  <r>
    <x v="3"/>
    <s v="US"/>
    <s v="USD"/>
    <n v="1454709600"/>
    <n v="1452520614"/>
    <b v="0"/>
    <n v="42"/>
  </r>
  <r>
    <x v="3"/>
    <s v="US"/>
    <s v="USD"/>
    <n v="1410210685"/>
    <n v="1408050685"/>
    <b v="0"/>
    <n v="52"/>
  </r>
  <r>
    <x v="3"/>
    <s v="US"/>
    <s v="USD"/>
    <n v="1473213600"/>
    <n v="1470062743"/>
    <b v="0"/>
    <n v="392"/>
  </r>
  <r>
    <x v="3"/>
    <s v="US"/>
    <s v="USD"/>
    <n v="1416285300"/>
    <n v="1413824447"/>
    <b v="0"/>
    <n v="348"/>
  </r>
  <r>
    <x v="3"/>
    <s v="US"/>
    <s v="USD"/>
    <n v="1467752334"/>
    <n v="1465160334"/>
    <b v="0"/>
    <n v="65"/>
  </r>
  <r>
    <x v="3"/>
    <s v="US"/>
    <s v="USD"/>
    <n v="1475269200"/>
    <n v="1473200844"/>
    <b v="0"/>
    <n v="70"/>
  </r>
  <r>
    <x v="3"/>
    <s v="US"/>
    <s v="USD"/>
    <n v="1418784689"/>
    <n v="1416192689"/>
    <b v="0"/>
    <n v="45"/>
  </r>
  <r>
    <x v="3"/>
    <s v="US"/>
    <s v="USD"/>
    <n v="1447295460"/>
    <n v="1444747843"/>
    <b v="0"/>
    <n v="165"/>
  </r>
  <r>
    <x v="3"/>
    <s v="US"/>
    <s v="USD"/>
    <n v="1469770500"/>
    <n v="1468362207"/>
    <b v="0"/>
    <n v="47"/>
  </r>
  <r>
    <x v="3"/>
    <s v="US"/>
    <s v="USD"/>
    <n v="1445065210"/>
    <n v="1442473210"/>
    <b v="0"/>
    <n v="45"/>
  </r>
  <r>
    <x v="3"/>
    <s v="US"/>
    <s v="USD"/>
    <n v="1412135940"/>
    <n v="1410840126"/>
    <b v="1"/>
    <n v="37"/>
  </r>
  <r>
    <x v="3"/>
    <s v="US"/>
    <s v="USD"/>
    <n v="1426532437"/>
    <n v="1423944037"/>
    <b v="1"/>
    <n v="1071"/>
  </r>
  <r>
    <x v="3"/>
    <s v="US"/>
    <s v="USD"/>
    <n v="1312212855"/>
    <n v="1307028855"/>
    <b v="0"/>
    <n v="11"/>
  </r>
  <r>
    <x v="3"/>
    <s v="US"/>
    <s v="USD"/>
    <n v="1357160384"/>
    <n v="1354568384"/>
    <b v="0"/>
    <n v="11"/>
  </r>
  <r>
    <x v="3"/>
    <s v="US"/>
    <s v="USD"/>
    <n v="1422853140"/>
    <n v="1421439552"/>
    <b v="0"/>
    <n v="10"/>
  </r>
  <r>
    <x v="3"/>
    <s v="US"/>
    <s v="USD"/>
    <n v="1424910910"/>
    <n v="1424306110"/>
    <b v="0"/>
    <n v="18"/>
  </r>
  <r>
    <x v="3"/>
    <s v="GB"/>
    <s v="GBP"/>
    <n v="1440245273"/>
    <n v="1438085273"/>
    <b v="0"/>
    <n v="18"/>
  </r>
  <r>
    <x v="3"/>
    <s v="GB"/>
    <s v="GBP"/>
    <n v="1444172340"/>
    <n v="1441822828"/>
    <b v="0"/>
    <n v="52"/>
  </r>
  <r>
    <x v="3"/>
    <s v="GB"/>
    <s v="GBP"/>
    <n v="1462519041"/>
    <n v="1459927041"/>
    <b v="0"/>
    <n v="89"/>
  </r>
  <r>
    <x v="3"/>
    <s v="CA"/>
    <s v="CAD"/>
    <n v="1429152600"/>
    <n v="1426815699"/>
    <b v="0"/>
    <n v="128"/>
  </r>
  <r>
    <x v="3"/>
    <s v="DE"/>
    <s v="EUR"/>
    <n v="1453244340"/>
    <n v="1448136417"/>
    <b v="0"/>
    <n v="76"/>
  </r>
  <r>
    <x v="3"/>
    <s v="US"/>
    <s v="USD"/>
    <n v="1368235344"/>
    <n v="1365643344"/>
    <b v="0"/>
    <n v="66"/>
  </r>
  <r>
    <x v="3"/>
    <s v="US"/>
    <s v="USD"/>
    <n v="1412259660"/>
    <n v="1410461299"/>
    <b v="0"/>
    <n v="33"/>
  </r>
  <r>
    <x v="3"/>
    <s v="US"/>
    <s v="USD"/>
    <n v="1398791182"/>
    <n v="1396026382"/>
    <b v="1"/>
    <n v="385"/>
  </r>
  <r>
    <x v="3"/>
    <s v="US"/>
    <s v="USD"/>
    <n v="1404190740"/>
    <n v="1401214581"/>
    <b v="0"/>
    <n v="30"/>
  </r>
  <r>
    <x v="3"/>
    <s v="US"/>
    <s v="USD"/>
    <n v="1409720340"/>
    <n v="1408129822"/>
    <b v="0"/>
    <n v="27"/>
  </r>
  <r>
    <x v="3"/>
    <s v="US"/>
    <s v="USD"/>
    <n v="1472864400"/>
    <n v="1468001290"/>
    <b v="1"/>
    <n v="236"/>
  </r>
  <r>
    <x v="3"/>
    <s v="US"/>
    <s v="USD"/>
    <n v="1326633269"/>
    <n v="1324041269"/>
    <b v="0"/>
    <n v="167"/>
  </r>
  <r>
    <x v="3"/>
    <s v="US"/>
    <s v="USD"/>
    <n v="1403323140"/>
    <n v="1400704672"/>
    <b v="0"/>
    <n v="113"/>
  </r>
  <r>
    <x v="3"/>
    <s v="US"/>
    <s v="USD"/>
    <n v="1465498800"/>
    <n v="1462481718"/>
    <b v="0"/>
    <n v="80"/>
  </r>
  <r>
    <x v="3"/>
    <s v="GB"/>
    <s v="GBP"/>
    <n v="1408039860"/>
    <n v="1405248503"/>
    <b v="0"/>
    <n v="83"/>
  </r>
  <r>
    <x v="3"/>
    <s v="GB"/>
    <s v="GBP"/>
    <n v="1412974800"/>
    <n v="1411109167"/>
    <b v="0"/>
    <n v="34"/>
  </r>
  <r>
    <x v="3"/>
    <s v="US"/>
    <s v="USD"/>
    <n v="1440219540"/>
    <n v="1436369818"/>
    <b v="0"/>
    <n v="13"/>
  </r>
  <r>
    <x v="3"/>
    <s v="US"/>
    <s v="USD"/>
    <n v="1480399200"/>
    <n v="1478616506"/>
    <b v="0"/>
    <n v="33"/>
  </r>
  <r>
    <x v="3"/>
    <s v="US"/>
    <s v="USD"/>
    <n v="1440556553"/>
    <n v="1435372553"/>
    <b v="0"/>
    <n v="88"/>
  </r>
  <r>
    <x v="3"/>
    <s v="US"/>
    <s v="USD"/>
    <n v="1381449600"/>
    <n v="1379540288"/>
    <b v="0"/>
    <n v="52"/>
  </r>
  <r>
    <x v="3"/>
    <s v="US"/>
    <s v="USD"/>
    <n v="1417389067"/>
    <n v="1415661067"/>
    <b v="0"/>
    <n v="21"/>
  </r>
  <r>
    <x v="3"/>
    <s v="US"/>
    <s v="USD"/>
    <n v="1432416219"/>
    <n v="1429824219"/>
    <b v="1"/>
    <n v="951"/>
  </r>
  <r>
    <x v="3"/>
    <s v="US"/>
    <s v="USD"/>
    <n v="1476316800"/>
    <n v="1473837751"/>
    <b v="0"/>
    <n v="265"/>
  </r>
  <r>
    <x v="3"/>
    <s v="DE"/>
    <s v="EUR"/>
    <n v="1461931860"/>
    <n v="1457109121"/>
    <b v="0"/>
    <n v="134"/>
  </r>
  <r>
    <x v="3"/>
    <s v="US"/>
    <s v="USD"/>
    <n v="1489497886"/>
    <n v="1487082286"/>
    <b v="1"/>
    <n v="70"/>
  </r>
  <r>
    <x v="3"/>
    <s v="US"/>
    <s v="USD"/>
    <n v="1381424452"/>
    <n v="1378746052"/>
    <b v="0"/>
    <n v="351"/>
  </r>
  <r>
    <x v="3"/>
    <s v="US"/>
    <s v="USD"/>
    <n v="1453323048"/>
    <n v="1450731048"/>
    <b v="0"/>
    <n v="95"/>
  </r>
  <r>
    <x v="3"/>
    <s v="US"/>
    <s v="USD"/>
    <n v="1456946487"/>
    <n v="1454354487"/>
    <b v="0"/>
    <n v="136"/>
  </r>
  <r>
    <x v="3"/>
    <s v="CA"/>
    <s v="CAD"/>
    <n v="1428091353"/>
    <n v="1425502953"/>
    <b v="0"/>
    <n v="90"/>
  </r>
  <r>
    <x v="3"/>
    <s v="AU"/>
    <s v="AUD"/>
    <n v="1437473005"/>
    <n v="1434881005"/>
    <b v="0"/>
    <n v="73"/>
  </r>
  <r>
    <x v="3"/>
    <s v="US"/>
    <s v="USD"/>
    <n v="1341349200"/>
    <n v="1338928537"/>
    <b v="0"/>
    <n v="15"/>
  </r>
  <r>
    <x v="3"/>
    <s v="US"/>
    <s v="USD"/>
    <n v="1420489560"/>
    <n v="1417469639"/>
    <b v="0"/>
    <n v="43"/>
  </r>
  <r>
    <x v="3"/>
    <s v="US"/>
    <s v="USD"/>
    <n v="1403796143"/>
    <n v="1401204143"/>
    <b v="1"/>
    <n v="179"/>
  </r>
  <r>
    <x v="3"/>
    <s v="US"/>
    <s v="USD"/>
    <n v="1362160868"/>
    <n v="1359568911"/>
    <b v="0"/>
    <n v="136"/>
  </r>
  <r>
    <x v="3"/>
    <s v="US"/>
    <s v="USD"/>
    <n v="1437076070"/>
    <n v="1434484070"/>
    <b v="0"/>
    <n v="52"/>
  </r>
  <r>
    <x v="3"/>
    <s v="US"/>
    <s v="USD"/>
    <n v="1455142416"/>
    <n v="1452550416"/>
    <b v="0"/>
    <n v="18"/>
  </r>
  <r>
    <x v="3"/>
    <s v="US"/>
    <s v="USD"/>
    <n v="1362955108"/>
    <n v="1360366708"/>
    <b v="0"/>
    <n v="96"/>
  </r>
  <r>
    <x v="3"/>
    <s v="US"/>
    <s v="USD"/>
    <n v="1434342894"/>
    <n v="1432269294"/>
    <b v="0"/>
    <n v="87"/>
  </r>
  <r>
    <x v="3"/>
    <s v="US"/>
    <s v="USD"/>
    <n v="1342672096"/>
    <n v="1340944096"/>
    <b v="0"/>
    <n v="115"/>
  </r>
  <r>
    <x v="3"/>
    <s v="US"/>
    <s v="USD"/>
    <n v="1375033836"/>
    <n v="1373305836"/>
    <b v="1"/>
    <n v="74"/>
  </r>
  <r>
    <x v="3"/>
    <s v="US"/>
    <s v="USD"/>
    <n v="1395435712"/>
    <n v="1392847312"/>
    <b v="0"/>
    <n v="23"/>
  </r>
  <r>
    <x v="3"/>
    <s v="US"/>
    <s v="USD"/>
    <n v="1462629432"/>
    <n v="1460037432"/>
    <b v="0"/>
    <n v="350"/>
  </r>
  <r>
    <x v="3"/>
    <s v="US"/>
    <s v="USD"/>
    <n v="1322106796"/>
    <n v="1316919196"/>
    <b v="0"/>
    <n v="38"/>
  </r>
  <r>
    <x v="3"/>
    <s v="US"/>
    <s v="USD"/>
    <n v="1434907966"/>
    <n v="1432315966"/>
    <b v="1"/>
    <n v="20"/>
  </r>
  <r>
    <x v="3"/>
    <s v="DK"/>
    <s v="DKK"/>
    <n v="1464817320"/>
    <n v="1462806419"/>
    <b v="0"/>
    <n v="20"/>
  </r>
  <r>
    <x v="3"/>
    <s v="US"/>
    <s v="USD"/>
    <n v="1403880281"/>
    <n v="1401201881"/>
    <b v="1"/>
    <n v="211"/>
  </r>
  <r>
    <x v="3"/>
    <s v="US"/>
    <s v="USD"/>
    <n v="1395624170"/>
    <n v="1392171770"/>
    <b v="1"/>
    <n v="189"/>
  </r>
  <r>
    <x v="3"/>
    <s v="US"/>
    <s v="USD"/>
    <n v="1379515740"/>
    <n v="1378306140"/>
    <b v="0"/>
    <n v="10"/>
  </r>
  <r>
    <x v="3"/>
    <s v="GB"/>
    <s v="GBP"/>
    <n v="1433948671"/>
    <n v="1430060671"/>
    <b v="0"/>
    <n v="52"/>
  </r>
  <r>
    <x v="3"/>
    <s v="US"/>
    <s v="USD"/>
    <n v="1476931696"/>
    <n v="1474339696"/>
    <b v="0"/>
    <n v="66"/>
  </r>
  <r>
    <x v="3"/>
    <s v="US"/>
    <s v="USD"/>
    <n v="1299003054"/>
    <n v="1291227054"/>
    <b v="1"/>
    <n v="130"/>
  </r>
  <r>
    <x v="3"/>
    <s v="US"/>
    <s v="USD"/>
    <n v="1317538740"/>
    <n v="1314765025"/>
    <b v="0"/>
    <n v="178"/>
  </r>
  <r>
    <x v="3"/>
    <s v="US"/>
    <s v="USD"/>
    <n v="1464310475"/>
    <n v="1461718475"/>
    <b v="0"/>
    <n v="71"/>
  </r>
  <r>
    <x v="3"/>
    <s v="US"/>
    <s v="USD"/>
    <n v="1410975994"/>
    <n v="1408383994"/>
    <b v="0"/>
    <n v="19"/>
  </r>
  <r>
    <x v="3"/>
    <s v="US"/>
    <s v="USD"/>
    <n v="1460260800"/>
    <n v="1458336672"/>
    <b v="0"/>
    <n v="36"/>
  </r>
  <r>
    <x v="3"/>
    <s v="US"/>
    <s v="USD"/>
    <n v="1416589200"/>
    <n v="1414605776"/>
    <b v="0"/>
    <n v="65"/>
  </r>
  <r>
    <x v="3"/>
    <s v="US"/>
    <s v="USD"/>
    <n v="1416704506"/>
    <n v="1414108906"/>
    <b v="0"/>
    <n v="354"/>
  </r>
  <r>
    <x v="3"/>
    <s v="US"/>
    <s v="USD"/>
    <n v="1348372740"/>
    <n v="1346806909"/>
    <b v="0"/>
    <n v="97"/>
  </r>
  <r>
    <x v="3"/>
    <s v="US"/>
    <s v="USD"/>
    <n v="1273522560"/>
    <n v="1269928430"/>
    <b v="1"/>
    <n v="58"/>
  </r>
  <r>
    <x v="3"/>
    <s v="CA"/>
    <s v="CAD"/>
    <n v="1443641340"/>
    <n v="1441143397"/>
    <b v="0"/>
    <n v="43"/>
  </r>
  <r>
    <x v="3"/>
    <s v="US"/>
    <s v="USD"/>
    <n v="1402855525"/>
    <n v="1400263525"/>
    <b v="1"/>
    <n v="72"/>
  </r>
  <r>
    <x v="3"/>
    <s v="ES"/>
    <s v="EUR"/>
    <n v="1449178200"/>
    <n v="1447614732"/>
    <b v="0"/>
    <n v="8"/>
  </r>
  <r>
    <x v="3"/>
    <s v="CA"/>
    <s v="CAD"/>
    <n v="1455231540"/>
    <n v="1452614847"/>
    <b v="0"/>
    <n v="35"/>
  </r>
  <r>
    <x v="3"/>
    <s v="US"/>
    <s v="USD"/>
    <n v="1442030340"/>
    <n v="1439551200"/>
    <b v="1"/>
    <n v="193"/>
  </r>
  <r>
    <x v="3"/>
    <s v="US"/>
    <s v="USD"/>
    <n v="1321385820"/>
    <n v="1318539484"/>
    <b v="0"/>
    <n v="25"/>
  </r>
  <r>
    <x v="3"/>
    <s v="US"/>
    <s v="USD"/>
    <n v="1324609200"/>
    <n v="1319467604"/>
    <b v="1"/>
    <n v="369"/>
  </r>
  <r>
    <x v="3"/>
    <s v="US"/>
    <s v="USD"/>
    <n v="1360276801"/>
    <n v="1357684801"/>
    <b v="1"/>
    <n v="576"/>
  </r>
  <r>
    <x v="3"/>
    <s v="US"/>
    <s v="USD"/>
    <n v="1320640778"/>
    <n v="1316749178"/>
    <b v="1"/>
    <n v="111"/>
  </r>
  <r>
    <x v="3"/>
    <s v="GB"/>
    <s v="GBP"/>
    <n v="1406227904"/>
    <n v="1403635904"/>
    <b v="1"/>
    <n v="43"/>
  </r>
  <r>
    <x v="3"/>
    <s v="GB"/>
    <s v="GBP"/>
    <n v="1480809600"/>
    <n v="1478431488"/>
    <b v="0"/>
    <n v="103"/>
  </r>
  <r>
    <x v="3"/>
    <s v="US"/>
    <s v="USD"/>
    <n v="1334424960"/>
    <n v="1329442510"/>
    <b v="0"/>
    <n v="72"/>
  </r>
  <r>
    <x v="3"/>
    <s v="US"/>
    <s v="USD"/>
    <n v="1408942740"/>
    <n v="1406958354"/>
    <b v="0"/>
    <n v="31"/>
  </r>
  <r>
    <x v="3"/>
    <s v="US"/>
    <s v="USD"/>
    <n v="1309547120"/>
    <n v="1306955120"/>
    <b v="0"/>
    <n v="51"/>
  </r>
  <r>
    <x v="3"/>
    <s v="US"/>
    <s v="USD"/>
    <n v="1447505609"/>
    <n v="1444910009"/>
    <b v="1"/>
    <n v="379"/>
  </r>
  <r>
    <x v="3"/>
    <s v="US"/>
    <s v="USD"/>
    <n v="1433504876"/>
    <n v="1430912876"/>
    <b v="0"/>
    <n v="151"/>
  </r>
  <r>
    <x v="3"/>
    <s v="US"/>
    <s v="USD"/>
    <n v="1309009323"/>
    <n v="1306417323"/>
    <b v="0"/>
    <n v="49"/>
  </r>
  <r>
    <x v="3"/>
    <s v="ES"/>
    <s v="EUR"/>
    <n v="1460786340"/>
    <n v="1455615976"/>
    <b v="0"/>
    <n v="42"/>
  </r>
  <r>
    <x v="3"/>
    <s v="AU"/>
    <s v="AUD"/>
    <n v="1476615600"/>
    <n v="1474884417"/>
    <b v="0"/>
    <n v="105"/>
  </r>
  <r>
    <x v="3"/>
    <s v="US"/>
    <s v="USD"/>
    <n v="1380949200"/>
    <n v="1378586179"/>
    <b v="0"/>
    <n v="65"/>
  </r>
  <r>
    <x v="3"/>
    <s v="US"/>
    <s v="USD"/>
    <n v="1466707620"/>
    <n v="1464979620"/>
    <b v="0"/>
    <n v="30"/>
  </r>
  <r>
    <x v="3"/>
    <s v="NZ"/>
    <s v="NZD"/>
    <n v="1416113833"/>
    <n v="1413518233"/>
    <b v="0"/>
    <n v="150"/>
  </r>
  <r>
    <x v="3"/>
    <s v="SE"/>
    <s v="SEK"/>
    <n v="1428184740"/>
    <n v="1423501507"/>
    <b v="0"/>
    <n v="141"/>
  </r>
  <r>
    <x v="3"/>
    <s v="CA"/>
    <s v="CAD"/>
    <n v="1453765920"/>
    <n v="1451655808"/>
    <b v="0"/>
    <n v="83"/>
  </r>
  <r>
    <x v="3"/>
    <s v="US"/>
    <s v="USD"/>
    <n v="1333774740"/>
    <n v="1330094566"/>
    <b v="0"/>
    <n v="184"/>
  </r>
  <r>
    <x v="3"/>
    <s v="US"/>
    <s v="USD"/>
    <n v="1447858804"/>
    <n v="1445263204"/>
    <b v="1"/>
    <n v="206"/>
  </r>
  <r>
    <x v="3"/>
    <s v="US"/>
    <s v="USD"/>
    <n v="1365973432"/>
    <n v="1363381432"/>
    <b v="1"/>
    <n v="146"/>
  </r>
  <r>
    <x v="3"/>
    <s v="US"/>
    <s v="USD"/>
    <n v="1484430481"/>
    <n v="1481838481"/>
    <b v="0"/>
    <n v="82"/>
  </r>
  <r>
    <x v="3"/>
    <s v="ES"/>
    <s v="EUR"/>
    <n v="1460918282"/>
    <n v="1455737882"/>
    <b v="0"/>
    <n v="50"/>
  </r>
  <r>
    <x v="3"/>
    <s v="US"/>
    <s v="USD"/>
    <n v="1452872290"/>
    <n v="1452008290"/>
    <b v="0"/>
    <n v="18"/>
  </r>
  <r>
    <x v="1"/>
    <s v="US"/>
    <s v="USD"/>
    <n v="1444943468"/>
    <n v="1441919468"/>
    <b v="0"/>
    <n v="35"/>
  </r>
  <r>
    <x v="3"/>
    <s v="US"/>
    <s v="USD"/>
    <n v="1433343869"/>
    <n v="1430751869"/>
    <b v="0"/>
    <n v="50"/>
  </r>
  <r>
    <x v="3"/>
    <s v="GB"/>
    <s v="GBP"/>
    <n v="1455832800"/>
    <n v="1452338929"/>
    <b v="0"/>
    <n v="24"/>
  </r>
  <r>
    <x v="3"/>
    <s v="US"/>
    <s v="USD"/>
    <n v="1470538800"/>
    <n v="1469112493"/>
    <b v="0"/>
    <n v="19"/>
  </r>
  <r>
    <x v="3"/>
    <s v="GB"/>
    <s v="GBP"/>
    <n v="1438772400"/>
    <n v="1435645490"/>
    <b v="0"/>
    <n v="76"/>
  </r>
  <r>
    <x v="3"/>
    <s v="US"/>
    <s v="USD"/>
    <n v="1488258000"/>
    <n v="1485556626"/>
    <b v="0"/>
    <n v="81"/>
  </r>
  <r>
    <x v="3"/>
    <s v="US"/>
    <s v="USD"/>
    <n v="1420569947"/>
    <n v="1417977947"/>
    <b v="0"/>
    <n v="383"/>
  </r>
  <r>
    <x v="3"/>
    <s v="US"/>
    <s v="USD"/>
    <n v="1478754909"/>
    <n v="1476159309"/>
    <b v="0"/>
    <n v="191"/>
  </r>
  <r>
    <x v="3"/>
    <s v="US"/>
    <s v="USD"/>
    <n v="1446238800"/>
    <n v="1444220588"/>
    <b v="1"/>
    <n v="68"/>
  </r>
  <r>
    <x v="3"/>
    <s v="US"/>
    <s v="USD"/>
    <n v="1404273600"/>
    <n v="1401414944"/>
    <b v="1"/>
    <n v="71"/>
  </r>
  <r>
    <x v="3"/>
    <s v="US"/>
    <s v="USD"/>
    <n v="1379093292"/>
    <n v="1376501292"/>
    <b v="1"/>
    <n v="76"/>
  </r>
  <r>
    <x v="3"/>
    <s v="US"/>
    <s v="USD"/>
    <n v="1406226191"/>
    <n v="1403547791"/>
    <b v="0"/>
    <n v="58"/>
  </r>
  <r>
    <x v="3"/>
    <s v="US"/>
    <s v="USD"/>
    <n v="1413442740"/>
    <n v="1410937483"/>
    <b v="1"/>
    <n v="263"/>
  </r>
  <r>
    <x v="3"/>
    <s v="US"/>
    <s v="USD"/>
    <n v="1400297400"/>
    <n v="1397661347"/>
    <b v="0"/>
    <n v="62"/>
  </r>
  <r>
    <x v="3"/>
    <s v="GB"/>
    <s v="GBP"/>
    <n v="1435752898"/>
    <n v="1433160898"/>
    <b v="1"/>
    <n v="79"/>
  </r>
  <r>
    <x v="3"/>
    <s v="US"/>
    <s v="USD"/>
    <n v="1357545600"/>
    <n v="1354790790"/>
    <b v="0"/>
    <n v="211"/>
  </r>
  <r>
    <x v="3"/>
    <s v="US"/>
    <s v="USD"/>
    <n v="1418953984"/>
    <n v="1413766384"/>
    <b v="0"/>
    <n v="48"/>
  </r>
  <r>
    <x v="3"/>
    <s v="GB"/>
    <s v="GBP"/>
    <n v="1428256277"/>
    <n v="1425235877"/>
    <b v="0"/>
    <n v="15"/>
  </r>
  <r>
    <x v="3"/>
    <s v="US"/>
    <s v="USD"/>
    <n v="1470197340"/>
    <n v="1467497652"/>
    <b v="0"/>
    <n v="14"/>
  </r>
  <r>
    <x v="3"/>
    <s v="US"/>
    <s v="USD"/>
    <n v="1477972740"/>
    <n v="1475326255"/>
    <b v="0"/>
    <n v="1260"/>
  </r>
  <r>
    <x v="3"/>
    <s v="US"/>
    <s v="USD"/>
    <n v="1419180304"/>
    <n v="1415292304"/>
    <b v="1"/>
    <n v="376"/>
  </r>
  <r>
    <x v="3"/>
    <s v="US"/>
    <s v="USD"/>
    <n v="1265097540"/>
    <n v="1257538029"/>
    <b v="1"/>
    <n v="51"/>
  </r>
  <r>
    <x v="3"/>
    <s v="US"/>
    <s v="USD"/>
    <n v="1447862947"/>
    <n v="1445267347"/>
    <b v="0"/>
    <n v="84"/>
  </r>
  <r>
    <x v="3"/>
    <s v="GB"/>
    <s v="GBP"/>
    <n v="1400965200"/>
    <n v="1398352531"/>
    <b v="0"/>
    <n v="72"/>
  </r>
  <r>
    <x v="3"/>
    <s v="US"/>
    <s v="USD"/>
    <n v="1475664834"/>
    <n v="1473850434"/>
    <b v="0"/>
    <n v="34"/>
  </r>
  <r>
    <x v="3"/>
    <s v="US"/>
    <s v="USD"/>
    <n v="1312578338"/>
    <n v="1309986338"/>
    <b v="0"/>
    <n v="56"/>
  </r>
  <r>
    <x v="3"/>
    <s v="GB"/>
    <s v="GBP"/>
    <n v="1387281600"/>
    <n v="1384811721"/>
    <b v="0"/>
    <n v="45"/>
  </r>
  <r>
    <x v="3"/>
    <s v="US"/>
    <s v="USD"/>
    <n v="1416089324"/>
    <n v="1413493724"/>
    <b v="0"/>
    <n v="277"/>
  </r>
  <r>
    <x v="3"/>
    <s v="US"/>
    <s v="USD"/>
    <n v="1461913140"/>
    <n v="1461370956"/>
    <b v="0"/>
    <n v="69"/>
  </r>
  <r>
    <x v="3"/>
    <s v="US"/>
    <s v="USD"/>
    <n v="1426539600"/>
    <n v="1424296822"/>
    <b v="0"/>
    <n v="57"/>
  </r>
  <r>
    <x v="3"/>
    <s v="US"/>
    <s v="USD"/>
    <n v="1335799808"/>
    <n v="1333207808"/>
    <b v="0"/>
    <n v="95"/>
  </r>
  <r>
    <x v="3"/>
    <s v="US"/>
    <s v="USD"/>
    <n v="1282498800"/>
    <n v="1275603020"/>
    <b v="1"/>
    <n v="235"/>
  </r>
  <r>
    <x v="3"/>
    <s v="US"/>
    <s v="USD"/>
    <n v="1333310458"/>
    <n v="1330722058"/>
    <b v="1"/>
    <n v="123"/>
  </r>
  <r>
    <x v="3"/>
    <s v="US"/>
    <s v="USD"/>
    <n v="1489532220"/>
    <n v="1486625606"/>
    <b v="1"/>
    <n v="1151"/>
  </r>
  <r>
    <x v="3"/>
    <s v="FR"/>
    <s v="EUR"/>
    <n v="1453376495"/>
    <n v="1450784495"/>
    <b v="0"/>
    <n v="29"/>
  </r>
  <r>
    <x v="3"/>
    <s v="US"/>
    <s v="USD"/>
    <n v="1338824730"/>
    <n v="1336232730"/>
    <b v="0"/>
    <n v="49"/>
  </r>
  <r>
    <x v="3"/>
    <s v="US"/>
    <s v="USD"/>
    <n v="1418014740"/>
    <n v="1415585474"/>
    <b v="0"/>
    <n v="33"/>
  </r>
  <r>
    <x v="3"/>
    <s v="US"/>
    <s v="USD"/>
    <n v="1361606940"/>
    <n v="1361002140"/>
    <b v="0"/>
    <n v="17"/>
  </r>
  <r>
    <x v="3"/>
    <s v="GB"/>
    <s v="GBP"/>
    <n v="1476651600"/>
    <n v="1473189335"/>
    <b v="0"/>
    <n v="15"/>
  </r>
  <r>
    <x v="3"/>
    <s v="US"/>
    <s v="USD"/>
    <n v="1479592800"/>
    <n v="1476760226"/>
    <b v="0"/>
    <n v="17"/>
  </r>
  <r>
    <x v="3"/>
    <s v="US"/>
    <s v="USD"/>
    <n v="1315602163"/>
    <n v="1313010163"/>
    <b v="1"/>
    <n v="162"/>
  </r>
  <r>
    <x v="3"/>
    <s v="US"/>
    <s v="USD"/>
    <n v="1446019200"/>
    <n v="1442420377"/>
    <b v="1"/>
    <n v="555"/>
  </r>
  <r>
    <x v="3"/>
    <s v="US"/>
    <s v="USD"/>
    <n v="1361681940"/>
    <n v="1359029661"/>
    <b v="0"/>
    <n v="185"/>
  </r>
  <r>
    <x v="3"/>
    <s v="US"/>
    <s v="USD"/>
    <n v="1311902236"/>
    <n v="1309310236"/>
    <b v="0"/>
    <n v="39"/>
  </r>
  <r>
    <x v="3"/>
    <s v="US"/>
    <s v="USD"/>
    <n v="1415163600"/>
    <n v="1412737080"/>
    <b v="0"/>
    <n v="557"/>
  </r>
  <r>
    <x v="3"/>
    <s v="US"/>
    <s v="USD"/>
    <n v="1329104114"/>
    <n v="1323920114"/>
    <b v="0"/>
    <n v="44"/>
  </r>
  <r>
    <x v="3"/>
    <s v="CA"/>
    <s v="CAD"/>
    <n v="1428292800"/>
    <n v="1424368298"/>
    <b v="0"/>
    <n v="83"/>
  </r>
  <r>
    <x v="3"/>
    <s v="US"/>
    <s v="USD"/>
    <n v="1338830395"/>
    <n v="1336238395"/>
    <b v="0"/>
    <n v="25"/>
  </r>
  <r>
    <x v="3"/>
    <s v="US"/>
    <s v="USD"/>
    <n v="1340476375"/>
    <n v="1337884375"/>
    <b v="0"/>
    <n v="29"/>
  </r>
  <r>
    <x v="3"/>
    <s v="GB"/>
    <s v="GBP"/>
    <n v="1414972800"/>
    <n v="1412629704"/>
    <b v="0"/>
    <n v="17"/>
  </r>
  <r>
    <x v="3"/>
    <s v="US"/>
    <s v="USD"/>
    <n v="1461857045"/>
    <n v="1459265045"/>
    <b v="0"/>
    <n v="63"/>
  </r>
  <r>
    <x v="3"/>
    <s v="US"/>
    <s v="USD"/>
    <n v="1423674000"/>
    <n v="1421025159"/>
    <b v="0"/>
    <n v="53"/>
  </r>
  <r>
    <x v="3"/>
    <s v="US"/>
    <s v="USD"/>
    <n v="1406745482"/>
    <n v="1404153482"/>
    <b v="0"/>
    <n v="107"/>
  </r>
  <r>
    <x v="3"/>
    <s v="US"/>
    <s v="USD"/>
    <n v="1409587140"/>
    <n v="1408062990"/>
    <b v="0"/>
    <n v="68"/>
  </r>
  <r>
    <x v="3"/>
    <s v="US"/>
    <s v="USD"/>
    <n v="1324381790"/>
    <n v="1321357790"/>
    <b v="1"/>
    <n v="202"/>
  </r>
  <r>
    <x v="3"/>
    <s v="US"/>
    <s v="USD"/>
    <n v="1388206740"/>
    <n v="1386194013"/>
    <b v="0"/>
    <n v="64"/>
  </r>
  <r>
    <x v="3"/>
    <s v="US"/>
    <s v="USD"/>
    <n v="1427076840"/>
    <n v="1421960934"/>
    <b v="0"/>
    <n v="30"/>
  </r>
  <r>
    <x v="3"/>
    <s v="GB"/>
    <s v="GBP"/>
    <n v="1399033810"/>
    <n v="1396441810"/>
    <b v="0"/>
    <n v="621"/>
  </r>
  <r>
    <x v="3"/>
    <s v="GB"/>
    <s v="GBP"/>
    <n v="1415191920"/>
    <n v="1412233497"/>
    <b v="0"/>
    <n v="114"/>
  </r>
  <r>
    <x v="3"/>
    <s v="US"/>
    <s v="USD"/>
    <n v="1442425412"/>
    <n v="1439833412"/>
    <b v="0"/>
    <n v="128"/>
  </r>
  <r>
    <x v="3"/>
    <s v="US"/>
    <s v="USD"/>
    <n v="1456976586"/>
    <n v="1454298186"/>
    <b v="0"/>
    <n v="104"/>
  </r>
  <r>
    <x v="3"/>
    <s v="GB"/>
    <s v="GBP"/>
    <n v="1474844400"/>
    <n v="1469871148"/>
    <b v="0"/>
    <n v="80"/>
  </r>
  <r>
    <x v="3"/>
    <s v="US"/>
    <s v="USD"/>
    <n v="1302260155"/>
    <n v="1298289355"/>
    <b v="0"/>
    <n v="57"/>
  </r>
  <r>
    <x v="3"/>
    <s v="US"/>
    <s v="USD"/>
    <n v="1297160329"/>
    <n v="1295000329"/>
    <b v="0"/>
    <n v="47"/>
  </r>
  <r>
    <x v="3"/>
    <s v="US"/>
    <s v="USD"/>
    <n v="1393445620"/>
    <n v="1390853620"/>
    <b v="1"/>
    <n v="74"/>
  </r>
  <r>
    <x v="3"/>
    <s v="US"/>
    <s v="USD"/>
    <n v="1335891603"/>
    <n v="1330711203"/>
    <b v="0"/>
    <n v="19"/>
  </r>
  <r>
    <x v="3"/>
    <s v="US"/>
    <s v="USD"/>
    <n v="1268723160"/>
    <n v="1265269559"/>
    <b v="1"/>
    <n v="84"/>
  </r>
  <r>
    <x v="3"/>
    <s v="CA"/>
    <s v="CAD"/>
    <n v="1418273940"/>
    <n v="1415398197"/>
    <b v="1"/>
    <n v="158"/>
  </r>
  <r>
    <x v="3"/>
    <s v="US"/>
    <s v="USD"/>
    <n v="1480662000"/>
    <n v="1478000502"/>
    <b v="0"/>
    <n v="234"/>
  </r>
  <r>
    <x v="3"/>
    <s v="US"/>
    <s v="USD"/>
    <n v="1477603140"/>
    <n v="1475013710"/>
    <b v="0"/>
    <n v="158"/>
  </r>
  <r>
    <x v="3"/>
    <s v="US"/>
    <s v="USD"/>
    <n v="1425185940"/>
    <n v="1421900022"/>
    <b v="0"/>
    <n v="27"/>
  </r>
  <r>
    <x v="3"/>
    <s v="US"/>
    <s v="USD"/>
    <n v="1425872692"/>
    <n v="1423284292"/>
    <b v="0"/>
    <n v="71"/>
  </r>
  <r>
    <x v="3"/>
    <s v="US"/>
    <s v="USD"/>
    <n v="1374523752"/>
    <n v="1371931752"/>
    <b v="1"/>
    <n v="69"/>
  </r>
  <r>
    <x v="3"/>
    <s v="US"/>
    <s v="USD"/>
    <n v="1402848000"/>
    <n v="1400606573"/>
    <b v="0"/>
    <n v="21"/>
  </r>
  <r>
    <x v="3"/>
    <s v="GB"/>
    <s v="GBP"/>
    <n v="1438966800"/>
    <n v="1436278344"/>
    <b v="0"/>
    <n v="23"/>
  </r>
  <r>
    <x v="3"/>
    <s v="US"/>
    <s v="USD"/>
    <n v="1442462340"/>
    <n v="1439743900"/>
    <b v="0"/>
    <n v="14"/>
  </r>
  <r>
    <x v="3"/>
    <s v="US"/>
    <s v="USD"/>
    <n v="1480658966"/>
    <n v="1479449366"/>
    <b v="0"/>
    <n v="62"/>
  </r>
  <r>
    <x v="3"/>
    <s v="US"/>
    <s v="USD"/>
    <n v="1482372000"/>
    <n v="1479276838"/>
    <b v="0"/>
    <n v="89"/>
  </r>
  <r>
    <x v="3"/>
    <s v="US"/>
    <s v="USD"/>
    <n v="1323742396"/>
    <n v="1319850796"/>
    <b v="0"/>
    <n v="136"/>
  </r>
  <r>
    <x v="3"/>
    <s v="US"/>
    <s v="USD"/>
    <n v="1367859071"/>
    <n v="1365699071"/>
    <b v="1"/>
    <n v="62"/>
  </r>
  <r>
    <x v="3"/>
    <s v="US"/>
    <s v="USD"/>
    <n v="1383318226"/>
    <n v="1380726226"/>
    <b v="0"/>
    <n v="17"/>
  </r>
  <r>
    <x v="3"/>
    <s v="US"/>
    <s v="USD"/>
    <n v="1359743139"/>
    <n v="1355855139"/>
    <b v="0"/>
    <n v="1062"/>
  </r>
  <r>
    <x v="3"/>
    <s v="US"/>
    <s v="USD"/>
    <n v="1466014499"/>
    <n v="1463422499"/>
    <b v="0"/>
    <n v="44"/>
  </r>
  <r>
    <x v="3"/>
    <s v="US"/>
    <s v="USD"/>
    <n v="1447463050"/>
    <n v="1444867450"/>
    <b v="0"/>
    <n v="90"/>
  </r>
  <r>
    <x v="3"/>
    <s v="US"/>
    <s v="USD"/>
    <n v="1306904340"/>
    <n v="1305219744"/>
    <b v="1"/>
    <n v="202"/>
  </r>
  <r>
    <x v="3"/>
    <s v="US"/>
    <s v="USD"/>
    <n v="1459474059"/>
    <n v="1456885659"/>
    <b v="0"/>
    <n v="63"/>
  </r>
  <r>
    <x v="3"/>
    <s v="US"/>
    <s v="USD"/>
    <n v="1420009200"/>
    <n v="1417593483"/>
    <b v="0"/>
    <n v="26"/>
  </r>
  <r>
    <x v="3"/>
    <s v="US"/>
    <s v="USD"/>
    <n v="1383526800"/>
    <n v="1380650177"/>
    <b v="0"/>
    <n v="123"/>
  </r>
  <r>
    <x v="3"/>
    <s v="US"/>
    <s v="USD"/>
    <n v="1389814380"/>
    <n v="1387390555"/>
    <b v="0"/>
    <n v="33"/>
  </r>
  <r>
    <x v="3"/>
    <s v="US"/>
    <s v="USD"/>
    <n v="1447484460"/>
    <n v="1444888868"/>
    <b v="0"/>
    <n v="133"/>
  </r>
  <r>
    <x v="3"/>
    <s v="US"/>
    <s v="USD"/>
    <n v="1417653540"/>
    <n v="1414975346"/>
    <b v="0"/>
    <n v="229"/>
  </r>
  <r>
    <x v="3"/>
    <s v="US"/>
    <s v="USD"/>
    <n v="1463198340"/>
    <n v="1461117201"/>
    <b v="0"/>
    <n v="336"/>
  </r>
  <r>
    <x v="3"/>
    <s v="US"/>
    <s v="USD"/>
    <n v="1329082983"/>
    <n v="1326404583"/>
    <b v="0"/>
    <n v="20"/>
  </r>
  <r>
    <x v="3"/>
    <s v="GB"/>
    <s v="GBP"/>
    <n v="1429793446"/>
    <n v="1428583846"/>
    <b v="0"/>
    <n v="61"/>
  </r>
  <r>
    <x v="3"/>
    <s v="US"/>
    <s v="USD"/>
    <n v="1464960682"/>
    <n v="1462368682"/>
    <b v="0"/>
    <n v="62"/>
  </r>
  <r>
    <x v="3"/>
    <s v="US"/>
    <s v="USD"/>
    <n v="1440546729"/>
    <n v="1437954729"/>
    <b v="1"/>
    <n v="238"/>
  </r>
  <r>
    <x v="3"/>
    <s v="US"/>
    <s v="USD"/>
    <n v="1337144340"/>
    <n v="1333597555"/>
    <b v="0"/>
    <n v="55"/>
  </r>
  <r>
    <x v="3"/>
    <s v="US"/>
    <s v="USD"/>
    <n v="1440907427"/>
    <n v="1438488227"/>
    <b v="0"/>
    <n v="286"/>
  </r>
  <r>
    <x v="3"/>
    <s v="US"/>
    <s v="USD"/>
    <n v="1280631600"/>
    <n v="1274889241"/>
    <b v="0"/>
    <n v="34"/>
  </r>
  <r>
    <x v="3"/>
    <s v="US"/>
    <s v="USD"/>
    <n v="1458518325"/>
    <n v="1456793925"/>
    <b v="0"/>
    <n v="31"/>
  </r>
  <r>
    <x v="3"/>
    <s v="US"/>
    <s v="USD"/>
    <n v="1468536992"/>
    <n v="1463352992"/>
    <b v="0"/>
    <n v="27"/>
  </r>
  <r>
    <x v="3"/>
    <s v="GB"/>
    <s v="GBP"/>
    <n v="1416780000"/>
    <n v="1414342894"/>
    <b v="0"/>
    <n v="95"/>
  </r>
  <r>
    <x v="3"/>
    <s v="US"/>
    <s v="USD"/>
    <n v="1332704042"/>
    <n v="1327523642"/>
    <b v="1"/>
    <n v="169"/>
  </r>
  <r>
    <x v="3"/>
    <s v="US"/>
    <s v="USD"/>
    <n v="1473566340"/>
    <n v="1470274509"/>
    <b v="1"/>
    <n v="221"/>
  </r>
  <r>
    <x v="3"/>
    <s v="US"/>
    <s v="USD"/>
    <n v="1376838000"/>
    <n v="1374531631"/>
    <b v="1"/>
    <n v="55"/>
  </r>
  <r>
    <x v="3"/>
    <s v="US"/>
    <s v="USD"/>
    <n v="1412086187"/>
    <n v="1409494187"/>
    <b v="0"/>
    <n v="87"/>
  </r>
  <r>
    <x v="3"/>
    <s v="US"/>
    <s v="USD"/>
    <n v="1431876677"/>
    <n v="1429284677"/>
    <b v="1"/>
    <n v="74"/>
  </r>
  <r>
    <x v="3"/>
    <s v="US"/>
    <s v="USD"/>
    <n v="1447909140"/>
    <n v="1444734146"/>
    <b v="1"/>
    <n v="813"/>
  </r>
  <r>
    <x v="3"/>
    <s v="DK"/>
    <s v="DKK"/>
    <n v="1458807098"/>
    <n v="1456218698"/>
    <b v="0"/>
    <n v="203"/>
  </r>
  <r>
    <x v="3"/>
    <s v="US"/>
    <s v="USD"/>
    <n v="1329240668"/>
    <n v="1326648668"/>
    <b v="1"/>
    <n v="29"/>
  </r>
  <r>
    <x v="3"/>
    <s v="GB"/>
    <s v="GBP"/>
    <n v="1411987990"/>
    <n v="1409395990"/>
    <b v="0"/>
    <n v="23"/>
  </r>
  <r>
    <x v="3"/>
    <s v="CA"/>
    <s v="CAD"/>
    <n v="1468193532"/>
    <n v="1465601532"/>
    <b v="0"/>
    <n v="10"/>
  </r>
  <r>
    <x v="3"/>
    <s v="AT"/>
    <s v="EUR"/>
    <n v="1489238940"/>
    <n v="1486406253"/>
    <b v="0"/>
    <n v="32"/>
  </r>
  <r>
    <x v="3"/>
    <s v="US"/>
    <s v="USD"/>
    <n v="1361696955"/>
    <n v="1359104955"/>
    <b v="0"/>
    <n v="160"/>
  </r>
  <r>
    <x v="3"/>
    <s v="US"/>
    <s v="USD"/>
    <n v="1370196192"/>
    <n v="1368036192"/>
    <b v="0"/>
    <n v="56"/>
  </r>
  <r>
    <x v="3"/>
    <s v="US"/>
    <s v="USD"/>
    <n v="1332699285"/>
    <n v="1327518885"/>
    <b v="1"/>
    <n v="600"/>
  </r>
  <r>
    <x v="3"/>
    <s v="US"/>
    <s v="USD"/>
    <n v="1365489000"/>
    <n v="1362776043"/>
    <b v="0"/>
    <n v="205"/>
  </r>
  <r>
    <x v="3"/>
    <s v="FR"/>
    <s v="EUR"/>
    <n v="1446062040"/>
    <n v="1445109822"/>
    <b v="0"/>
    <n v="14"/>
  </r>
  <r>
    <x v="3"/>
    <s v="US"/>
    <s v="USD"/>
    <n v="1413269940"/>
    <n v="1410421670"/>
    <b v="1"/>
    <n v="167"/>
  </r>
  <r>
    <x v="3"/>
    <s v="US"/>
    <s v="USD"/>
    <n v="1334980740"/>
    <n v="1330968347"/>
    <b v="0"/>
    <n v="42"/>
  </r>
  <r>
    <x v="3"/>
    <s v="US"/>
    <s v="USD"/>
    <n v="1431831600"/>
    <n v="1430761243"/>
    <b v="0"/>
    <n v="39"/>
  </r>
  <r>
    <x v="3"/>
    <s v="US"/>
    <s v="USD"/>
    <n v="1366693272"/>
    <n v="1364101272"/>
    <b v="0"/>
    <n v="47"/>
  </r>
  <r>
    <x v="3"/>
    <s v="US"/>
    <s v="USD"/>
    <n v="1488750490"/>
    <n v="1487022490"/>
    <b v="0"/>
    <n v="186"/>
  </r>
  <r>
    <x v="3"/>
    <s v="GB"/>
    <s v="GBP"/>
    <n v="1404564028"/>
    <n v="1401972028"/>
    <b v="0"/>
    <n v="21"/>
  </r>
  <r>
    <x v="3"/>
    <s v="GB"/>
    <s v="GBP"/>
    <n v="1436772944"/>
    <n v="1434180944"/>
    <b v="0"/>
    <n v="112"/>
  </r>
  <r>
    <x v="3"/>
    <s v="US"/>
    <s v="USD"/>
    <n v="1433538000"/>
    <n v="1428541276"/>
    <b v="0"/>
    <n v="188"/>
  </r>
  <r>
    <x v="3"/>
    <s v="US"/>
    <s v="USD"/>
    <n v="1284177540"/>
    <n v="1281028152"/>
    <b v="0"/>
    <n v="75"/>
  </r>
  <r>
    <x v="3"/>
    <s v="SE"/>
    <s v="SEK"/>
    <n v="1422734313"/>
    <n v="1420919913"/>
    <b v="0"/>
    <n v="60"/>
  </r>
  <r>
    <x v="3"/>
    <s v="US"/>
    <s v="USD"/>
    <n v="1386828507"/>
    <n v="1384236507"/>
    <b v="0"/>
    <n v="64"/>
  </r>
  <r>
    <x v="3"/>
    <s v="US"/>
    <s v="USD"/>
    <n v="1434921600"/>
    <n v="1433109907"/>
    <b v="0"/>
    <n v="30"/>
  </r>
  <r>
    <x v="3"/>
    <s v="US"/>
    <s v="USD"/>
    <n v="1282622400"/>
    <n v="1276891586"/>
    <b v="1"/>
    <n v="137"/>
  </r>
  <r>
    <x v="3"/>
    <s v="US"/>
    <s v="USD"/>
    <n v="1443040059"/>
    <n v="1440448059"/>
    <b v="0"/>
    <n v="13"/>
  </r>
  <r>
    <x v="3"/>
    <s v="US"/>
    <s v="USD"/>
    <n v="1309980790"/>
    <n v="1304623990"/>
    <b v="0"/>
    <n v="19"/>
  </r>
  <r>
    <x v="3"/>
    <s v="US"/>
    <s v="USD"/>
    <n v="1351095976"/>
    <n v="1348503976"/>
    <b v="0"/>
    <n v="33"/>
  </r>
  <r>
    <x v="3"/>
    <s v="US"/>
    <s v="USD"/>
    <n v="1427553484"/>
    <n v="1424533084"/>
    <b v="0"/>
    <n v="35"/>
  </r>
  <r>
    <x v="3"/>
    <s v="US"/>
    <s v="USD"/>
    <n v="1372741200"/>
    <n v="1370067231"/>
    <b v="0"/>
    <n v="114"/>
  </r>
  <r>
    <x v="3"/>
    <s v="US"/>
    <s v="USD"/>
    <n v="1375151566"/>
    <n v="1373337166"/>
    <b v="0"/>
    <n v="4"/>
  </r>
  <r>
    <x v="3"/>
    <s v="US"/>
    <s v="USD"/>
    <n v="1485631740"/>
    <n v="1483041083"/>
    <b v="0"/>
    <n v="14"/>
  </r>
  <r>
    <x v="3"/>
    <s v="US"/>
    <s v="USD"/>
    <n v="1478264784"/>
    <n v="1475672784"/>
    <b v="1"/>
    <n v="104"/>
  </r>
  <r>
    <x v="3"/>
    <s v="US"/>
    <s v="USD"/>
    <n v="1479794340"/>
    <n v="1476715869"/>
    <b v="0"/>
    <n v="103"/>
  </r>
  <r>
    <x v="3"/>
    <s v="US"/>
    <s v="USD"/>
    <n v="1453856400"/>
    <n v="1452664317"/>
    <b v="0"/>
    <n v="29"/>
  </r>
  <r>
    <x v="3"/>
    <s v="US"/>
    <s v="USD"/>
    <n v="1336062672"/>
    <n v="1332174672"/>
    <b v="0"/>
    <n v="149"/>
  </r>
  <r>
    <x v="3"/>
    <s v="US"/>
    <s v="USD"/>
    <n v="1486095060"/>
    <n v="1484198170"/>
    <b v="0"/>
    <n v="31"/>
  </r>
  <r>
    <x v="3"/>
    <s v="US"/>
    <s v="USD"/>
    <n v="1406952781"/>
    <n v="1405743181"/>
    <b v="1"/>
    <n v="55"/>
  </r>
  <r>
    <x v="3"/>
    <s v="US"/>
    <s v="USD"/>
    <n v="1444860063"/>
    <n v="1442268063"/>
    <b v="0"/>
    <n v="63"/>
  </r>
  <r>
    <x v="3"/>
    <s v="US"/>
    <s v="USD"/>
    <n v="1405615846"/>
    <n v="1403023846"/>
    <b v="0"/>
    <n v="52"/>
  </r>
  <r>
    <x v="3"/>
    <s v="US"/>
    <s v="USD"/>
    <n v="1342360804"/>
    <n v="1339768804"/>
    <b v="0"/>
    <n v="20"/>
  </r>
  <r>
    <x v="3"/>
    <s v="US"/>
    <s v="USD"/>
    <n v="1366138800"/>
    <n v="1362710425"/>
    <b v="0"/>
    <n v="75"/>
  </r>
  <r>
    <x v="3"/>
    <s v="US"/>
    <s v="USD"/>
    <n v="1417420994"/>
    <n v="1414738994"/>
    <b v="1"/>
    <n v="165"/>
  </r>
  <r>
    <x v="3"/>
    <s v="US"/>
    <s v="USD"/>
    <n v="1437202740"/>
    <n v="1434654998"/>
    <b v="0"/>
    <n v="79"/>
  </r>
  <r>
    <x v="3"/>
    <s v="US"/>
    <s v="USD"/>
    <n v="1407167973"/>
    <n v="1405439973"/>
    <b v="1"/>
    <n v="244"/>
  </r>
  <r>
    <x v="3"/>
    <s v="US"/>
    <s v="USD"/>
    <n v="1344636000"/>
    <n v="1341800110"/>
    <b v="0"/>
    <n v="105"/>
  </r>
  <r>
    <x v="3"/>
    <s v="US"/>
    <s v="USD"/>
    <n v="1476486000"/>
    <n v="1474040596"/>
    <b v="1"/>
    <n v="305"/>
  </r>
  <r>
    <x v="3"/>
    <s v="US"/>
    <s v="USD"/>
    <n v="1323151140"/>
    <n v="1320528070"/>
    <b v="0"/>
    <n v="145"/>
  </r>
  <r>
    <x v="3"/>
    <s v="US"/>
    <s v="USD"/>
    <n v="1412740868"/>
    <n v="1410148868"/>
    <b v="1"/>
    <n v="286"/>
  </r>
  <r>
    <x v="3"/>
    <s v="US"/>
    <s v="USD"/>
    <n v="1348337956"/>
    <n v="1345745956"/>
    <b v="0"/>
    <n v="96"/>
  </r>
  <r>
    <x v="3"/>
    <s v="GB"/>
    <s v="GBP"/>
    <n v="1466179200"/>
    <n v="1463466070"/>
    <b v="0"/>
    <n v="130"/>
  </r>
  <r>
    <x v="3"/>
    <s v="US"/>
    <s v="USD"/>
    <n v="1379708247"/>
    <n v="1377116247"/>
    <b v="1"/>
    <n v="182"/>
  </r>
  <r>
    <x v="3"/>
    <s v="CA"/>
    <s v="CAD"/>
    <n v="1417460940"/>
    <n v="1416516972"/>
    <b v="0"/>
    <n v="20"/>
  </r>
  <r>
    <x v="3"/>
    <s v="US"/>
    <s v="USD"/>
    <n v="1425185940"/>
    <n v="1423960097"/>
    <b v="0"/>
    <n v="56"/>
  </r>
  <r>
    <x v="3"/>
    <s v="GB"/>
    <s v="GBP"/>
    <n v="1406502000"/>
    <n v="1405583108"/>
    <b v="0"/>
    <n v="26"/>
  </r>
  <r>
    <x v="3"/>
    <s v="US"/>
    <s v="USD"/>
    <n v="1447427918"/>
    <n v="1444832318"/>
    <b v="1"/>
    <n v="493"/>
  </r>
  <r>
    <x v="3"/>
    <s v="CA"/>
    <s v="CAD"/>
    <n v="1459483140"/>
    <n v="1456526879"/>
    <b v="1"/>
    <n v="100"/>
  </r>
  <r>
    <x v="3"/>
    <s v="US"/>
    <s v="USD"/>
    <n v="1418581088"/>
    <n v="1415125088"/>
    <b v="0"/>
    <n v="35"/>
  </r>
  <r>
    <x v="3"/>
    <s v="US"/>
    <s v="USD"/>
    <n v="1436587140"/>
    <n v="1434069205"/>
    <b v="0"/>
    <n v="86"/>
  </r>
  <r>
    <x v="3"/>
    <s v="US"/>
    <s v="USD"/>
    <n v="1434159780"/>
    <n v="1431412196"/>
    <b v="0"/>
    <n v="15"/>
  </r>
  <r>
    <x v="3"/>
    <s v="US"/>
    <s v="USD"/>
    <n v="1445047200"/>
    <n v="1442443910"/>
    <b v="1"/>
    <n v="314"/>
  </r>
  <r>
    <x v="3"/>
    <s v="US"/>
    <s v="USD"/>
    <n v="1429920000"/>
    <n v="1426703452"/>
    <b v="0"/>
    <n v="131"/>
  </r>
  <r>
    <x v="3"/>
    <s v="US"/>
    <s v="USD"/>
    <n v="1323136949"/>
    <n v="1319245349"/>
    <b v="1"/>
    <n v="31"/>
  </r>
  <r>
    <x v="3"/>
    <s v="US"/>
    <s v="USD"/>
    <n v="1353905940"/>
    <n v="1351011489"/>
    <b v="0"/>
    <n v="38"/>
  </r>
  <r>
    <x v="3"/>
    <s v="US"/>
    <s v="USD"/>
    <n v="1374858000"/>
    <n v="1373408699"/>
    <b v="1"/>
    <n v="635"/>
  </r>
  <r>
    <x v="3"/>
    <s v="US"/>
    <s v="USD"/>
    <n v="1316442622"/>
    <n v="1312641022"/>
    <b v="1"/>
    <n v="41"/>
  </r>
  <r>
    <x v="3"/>
    <s v="US"/>
    <s v="USD"/>
    <n v="1423587130"/>
    <n v="1421772730"/>
    <b v="0"/>
    <n v="55"/>
  </r>
  <r>
    <x v="3"/>
    <s v="US"/>
    <s v="USD"/>
    <n v="1420099140"/>
    <n v="1418766740"/>
    <b v="0"/>
    <n v="8"/>
  </r>
  <r>
    <x v="3"/>
    <s v="US"/>
    <s v="USD"/>
    <n v="1337396400"/>
    <n v="1333709958"/>
    <b v="0"/>
    <n v="40"/>
  </r>
  <r>
    <x v="3"/>
    <s v="GB"/>
    <s v="GBP"/>
    <n v="1488830400"/>
    <n v="1484924605"/>
    <b v="1"/>
    <n v="255"/>
  </r>
  <r>
    <x v="3"/>
    <s v="US"/>
    <s v="USD"/>
    <n v="1403366409"/>
    <n v="1400774409"/>
    <b v="1"/>
    <n v="51"/>
  </r>
  <r>
    <x v="3"/>
    <s v="US"/>
    <s v="USD"/>
    <n v="1405188667"/>
    <n v="1402596667"/>
    <b v="0"/>
    <n v="25"/>
  </r>
  <r>
    <x v="3"/>
    <s v="US"/>
    <s v="USD"/>
    <n v="1415319355"/>
    <n v="1411859755"/>
    <b v="1"/>
    <n v="213"/>
  </r>
  <r>
    <x v="3"/>
    <s v="US"/>
    <s v="USD"/>
    <n v="1303147459"/>
    <n v="1297880659"/>
    <b v="0"/>
    <n v="22"/>
  </r>
  <r>
    <x v="3"/>
    <s v="US"/>
    <s v="USD"/>
    <n v="1481961600"/>
    <n v="1479283285"/>
    <b v="0"/>
    <n v="26"/>
  </r>
  <r>
    <x v="3"/>
    <s v="GB"/>
    <s v="GBP"/>
    <n v="1404913180"/>
    <n v="1403703580"/>
    <b v="0"/>
    <n v="74"/>
  </r>
  <r>
    <x v="3"/>
    <s v="US"/>
    <s v="USD"/>
    <n v="1416964500"/>
    <n v="1414368616"/>
    <b v="1"/>
    <n v="98"/>
  </r>
  <r>
    <x v="3"/>
    <s v="SE"/>
    <s v="SEK"/>
    <n v="1419151341"/>
    <n v="1416559341"/>
    <b v="1"/>
    <n v="33"/>
  </r>
  <r>
    <x v="3"/>
    <s v="US"/>
    <s v="USD"/>
    <n v="1329084231"/>
    <n v="1326492231"/>
    <b v="1"/>
    <n v="361"/>
  </r>
  <r>
    <x v="3"/>
    <s v="US"/>
    <s v="USD"/>
    <n v="1357721335"/>
    <n v="1354265335"/>
    <b v="0"/>
    <n v="25"/>
  </r>
  <r>
    <x v="3"/>
    <s v="US"/>
    <s v="USD"/>
    <n v="1422140895"/>
    <n v="1418684895"/>
    <b v="0"/>
    <n v="90"/>
  </r>
  <r>
    <x v="3"/>
    <s v="US"/>
    <s v="USD"/>
    <n v="1348786494"/>
    <n v="1346194494"/>
    <b v="1"/>
    <n v="963"/>
  </r>
  <r>
    <x v="3"/>
    <s v="US"/>
    <s v="USD"/>
    <n v="1478866253"/>
    <n v="1476270653"/>
    <b v="0"/>
    <n v="173"/>
  </r>
  <r>
    <x v="3"/>
    <s v="US"/>
    <s v="USD"/>
    <n v="1336747995"/>
    <n v="1334155995"/>
    <b v="1"/>
    <n v="91"/>
  </r>
  <r>
    <x v="3"/>
    <s v="US"/>
    <s v="USD"/>
    <n v="1482901546"/>
    <n v="1480309546"/>
    <b v="0"/>
    <n v="499"/>
  </r>
  <r>
    <x v="3"/>
    <s v="US"/>
    <s v="USD"/>
    <n v="1369699200"/>
    <n v="1366917828"/>
    <b v="0"/>
    <n v="146"/>
  </r>
  <r>
    <x v="3"/>
    <s v="GB"/>
    <s v="GBP"/>
    <n v="1438624800"/>
    <n v="1435133807"/>
    <b v="0"/>
    <n v="39"/>
  </r>
  <r>
    <x v="3"/>
    <s v="US"/>
    <s v="USD"/>
    <n v="1320220800"/>
    <n v="1315612909"/>
    <b v="0"/>
    <n v="4"/>
  </r>
  <r>
    <x v="3"/>
    <s v="GB"/>
    <s v="GBP"/>
    <n v="1434459554"/>
    <n v="1431867554"/>
    <b v="0"/>
    <n v="24"/>
  </r>
  <r>
    <x v="3"/>
    <s v="US"/>
    <s v="USD"/>
    <n v="1434925500"/>
    <n v="1432410639"/>
    <b v="0"/>
    <n v="62"/>
  </r>
  <r>
    <x v="3"/>
    <s v="US"/>
    <s v="USD"/>
    <n v="1401857940"/>
    <n v="1400725112"/>
    <b v="0"/>
    <n v="44"/>
  </r>
  <r>
    <x v="3"/>
    <s v="US"/>
    <s v="USD"/>
    <n v="1391718671"/>
    <n v="1390509071"/>
    <b v="0"/>
    <n v="49"/>
  </r>
  <r>
    <x v="3"/>
    <s v="GB"/>
    <s v="GBP"/>
    <n v="1400176386"/>
    <n v="1397584386"/>
    <b v="0"/>
    <n v="36"/>
  </r>
  <r>
    <x v="3"/>
    <s v="GB"/>
    <s v="GBP"/>
    <n v="1425821477"/>
    <n v="1421937077"/>
    <b v="0"/>
    <n v="70"/>
  </r>
  <r>
    <x v="3"/>
    <s v="US"/>
    <s v="USD"/>
    <n v="1312470475"/>
    <n v="1308496075"/>
    <b v="0"/>
    <n v="62"/>
  </r>
  <r>
    <x v="3"/>
    <s v="US"/>
    <s v="USD"/>
    <n v="1336669200"/>
    <n v="1335473931"/>
    <b v="0"/>
    <n v="43"/>
  </r>
  <r>
    <x v="3"/>
    <s v="US"/>
    <s v="USD"/>
    <n v="1426229940"/>
    <n v="1423959123"/>
    <b v="0"/>
    <n v="62"/>
  </r>
  <r>
    <x v="3"/>
    <s v="US"/>
    <s v="USD"/>
    <n v="1430407200"/>
    <n v="1428086501"/>
    <b v="0"/>
    <n v="23"/>
  </r>
  <r>
    <x v="3"/>
    <s v="US"/>
    <s v="USD"/>
    <n v="1468873420"/>
    <n v="1466281420"/>
    <b v="0"/>
    <n v="26"/>
  </r>
  <r>
    <x v="3"/>
    <s v="SE"/>
    <s v="SEK"/>
    <n v="1454248563"/>
    <n v="1451656563"/>
    <b v="1"/>
    <n v="61"/>
  </r>
  <r>
    <x v="3"/>
    <s v="DK"/>
    <s v="DKK"/>
    <n v="1420648906"/>
    <n v="1415464906"/>
    <b v="0"/>
    <n v="144"/>
  </r>
  <r>
    <x v="3"/>
    <s v="GB"/>
    <s v="GBP"/>
    <n v="1438467894"/>
    <n v="1436307894"/>
    <b v="0"/>
    <n v="30"/>
  </r>
  <r>
    <x v="3"/>
    <s v="US"/>
    <s v="USD"/>
    <n v="1347017083"/>
    <n v="1344857083"/>
    <b v="1"/>
    <n v="129"/>
  </r>
  <r>
    <x v="3"/>
    <s v="US"/>
    <s v="USD"/>
    <n v="1363711335"/>
    <n v="1360258935"/>
    <b v="1"/>
    <n v="251"/>
  </r>
  <r>
    <x v="3"/>
    <s v="AU"/>
    <s v="AUD"/>
    <n v="1420178188"/>
    <n v="1418709388"/>
    <b v="0"/>
    <n v="95"/>
  </r>
  <r>
    <x v="3"/>
    <s v="US"/>
    <s v="USD"/>
    <n v="1488482355"/>
    <n v="1485890355"/>
    <b v="0"/>
    <n v="61"/>
  </r>
  <r>
    <x v="3"/>
    <s v="US"/>
    <s v="USD"/>
    <n v="1488333600"/>
    <n v="1487094360"/>
    <b v="0"/>
    <n v="20"/>
  </r>
  <r>
    <x v="3"/>
    <s v="GB"/>
    <s v="GBP"/>
    <n v="1488240000"/>
    <n v="1486996729"/>
    <b v="0"/>
    <n v="51"/>
  </r>
  <r>
    <x v="3"/>
    <s v="US"/>
    <s v="USD"/>
    <n v="1346695334"/>
    <n v="1344880934"/>
    <b v="1"/>
    <n v="238"/>
  </r>
  <r>
    <x v="3"/>
    <s v="US"/>
    <s v="USD"/>
    <n v="1411012740"/>
    <n v="1409667827"/>
    <b v="0"/>
    <n v="27"/>
  </r>
  <r>
    <x v="3"/>
    <s v="US"/>
    <s v="USD"/>
    <n v="1396054800"/>
    <n v="1393034470"/>
    <b v="1"/>
    <n v="41"/>
  </r>
  <r>
    <x v="3"/>
    <s v="US"/>
    <s v="USD"/>
    <n v="1414608843"/>
    <n v="1412794443"/>
    <b v="0"/>
    <n v="108"/>
  </r>
  <r>
    <x v="3"/>
    <s v="US"/>
    <s v="USD"/>
    <n v="1419181890"/>
    <n v="1416589890"/>
    <b v="0"/>
    <n v="23"/>
  </r>
  <r>
    <x v="3"/>
    <s v="US"/>
    <s v="USD"/>
    <n v="1291131815"/>
    <n v="1287071015"/>
    <b v="1"/>
    <n v="66"/>
  </r>
  <r>
    <x v="3"/>
    <s v="US"/>
    <s v="USD"/>
    <n v="1439473248"/>
    <n v="1436881248"/>
    <b v="0"/>
    <n v="315"/>
  </r>
  <r>
    <x v="3"/>
    <s v="US"/>
    <s v="USD"/>
    <n v="1349477050"/>
    <n v="1346885050"/>
    <b v="0"/>
    <n v="69"/>
  </r>
  <r>
    <x v="3"/>
    <s v="GB"/>
    <s v="GBP"/>
    <n v="1430993394"/>
    <n v="1428401394"/>
    <b v="0"/>
    <n v="26"/>
  </r>
  <r>
    <x v="3"/>
    <s v="US"/>
    <s v="USD"/>
    <n v="1405614823"/>
    <n v="1403022823"/>
    <b v="0"/>
    <n v="37"/>
  </r>
  <r>
    <x v="3"/>
    <s v="US"/>
    <s v="USD"/>
    <n v="1316124003"/>
    <n v="1313532003"/>
    <b v="0"/>
    <n v="90"/>
  </r>
  <r>
    <x v="3"/>
    <s v="US"/>
    <s v="USD"/>
    <n v="1403305200"/>
    <n v="1400512658"/>
    <b v="1"/>
    <n v="226"/>
  </r>
  <r>
    <x v="3"/>
    <s v="GB"/>
    <s v="GBP"/>
    <n v="1462741200"/>
    <n v="1461503654"/>
    <b v="0"/>
    <n v="22"/>
  </r>
  <r>
    <x v="3"/>
    <s v="US"/>
    <s v="USD"/>
    <n v="1298343600"/>
    <n v="1295624113"/>
    <b v="0"/>
    <n v="93"/>
  </r>
  <r>
    <x v="3"/>
    <s v="US"/>
    <s v="USD"/>
    <n v="1393156857"/>
    <n v="1390564857"/>
    <b v="0"/>
    <n v="99"/>
  </r>
  <r>
    <x v="3"/>
    <s v="GB"/>
    <s v="GBP"/>
    <n v="1429813800"/>
    <n v="1427363645"/>
    <b v="0"/>
    <n v="30"/>
  </r>
  <r>
    <x v="3"/>
    <s v="US"/>
    <s v="USD"/>
    <n v="1473358122"/>
    <n v="1471543722"/>
    <b v="0"/>
    <n v="13"/>
  </r>
  <r>
    <x v="3"/>
    <s v="US"/>
    <s v="USD"/>
    <n v="1405658752"/>
    <n v="1403066752"/>
    <b v="0"/>
    <n v="38"/>
  </r>
  <r>
    <x v="3"/>
    <s v="GB"/>
    <s v="GBP"/>
    <n v="1487102427"/>
    <n v="1486065627"/>
    <b v="0"/>
    <n v="25"/>
  </r>
  <r>
    <x v="3"/>
    <s v="US"/>
    <s v="USD"/>
    <n v="1408068000"/>
    <n v="1405346680"/>
    <b v="1"/>
    <n v="322"/>
  </r>
  <r>
    <x v="3"/>
    <s v="GB"/>
    <s v="GBP"/>
    <n v="1403258049"/>
    <n v="1400666049"/>
    <b v="1"/>
    <n v="45"/>
  </r>
  <r>
    <x v="3"/>
    <s v="US"/>
    <s v="USD"/>
    <n v="1417012840"/>
    <n v="1414417240"/>
    <b v="0"/>
    <n v="128"/>
  </r>
  <r>
    <x v="3"/>
    <s v="US"/>
    <s v="USD"/>
    <n v="1333560803"/>
    <n v="1330972403"/>
    <b v="0"/>
    <n v="134"/>
  </r>
  <r>
    <x v="3"/>
    <s v="US"/>
    <s v="USD"/>
    <n v="1426473264"/>
    <n v="1424057664"/>
    <b v="0"/>
    <n v="115"/>
  </r>
  <r>
    <x v="3"/>
    <s v="US"/>
    <s v="USD"/>
    <n v="1334784160"/>
    <n v="1332192160"/>
    <b v="0"/>
    <n v="34"/>
  </r>
  <r>
    <x v="3"/>
    <s v="US"/>
    <s v="USD"/>
    <n v="1403539260"/>
    <n v="1401724860"/>
    <b v="0"/>
    <n v="106"/>
  </r>
  <r>
    <x v="3"/>
    <s v="DE"/>
    <s v="EUR"/>
    <n v="1444291193"/>
    <n v="1441699193"/>
    <b v="1"/>
    <n v="187"/>
  </r>
  <r>
    <x v="3"/>
    <s v="US"/>
    <s v="USD"/>
    <n v="1301792400"/>
    <n v="1299775266"/>
    <b v="0"/>
    <n v="10"/>
  </r>
  <r>
    <x v="3"/>
    <s v="US"/>
    <s v="USD"/>
    <n v="1305625164"/>
    <n v="1300354764"/>
    <b v="0"/>
    <n v="46"/>
  </r>
  <r>
    <x v="3"/>
    <s v="US"/>
    <s v="USD"/>
    <n v="1347672937"/>
    <n v="1346463337"/>
    <b v="0"/>
    <n v="8"/>
  </r>
  <r>
    <x v="3"/>
    <s v="US"/>
    <s v="USD"/>
    <n v="1393694280"/>
    <n v="1390088311"/>
    <b v="0"/>
    <n v="14"/>
  </r>
  <r>
    <x v="3"/>
    <s v="US"/>
    <s v="USD"/>
    <n v="1406350740"/>
    <n v="1403125737"/>
    <b v="0"/>
    <n v="27"/>
  </r>
  <r>
    <x v="3"/>
    <s v="US"/>
    <s v="USD"/>
    <n v="1406358000"/>
    <n v="1404841270"/>
    <b v="0"/>
    <n v="34"/>
  </r>
  <r>
    <x v="3"/>
    <s v="US"/>
    <s v="USD"/>
    <n v="1417101683"/>
    <n v="1414506083"/>
    <b v="0"/>
    <n v="31"/>
  </r>
  <r>
    <x v="3"/>
    <s v="US"/>
    <s v="USD"/>
    <n v="1424149140"/>
    <n v="1421964718"/>
    <b v="0"/>
    <n v="18"/>
  </r>
  <r>
    <x v="3"/>
    <s v="US"/>
    <s v="USD"/>
    <n v="1436817960"/>
    <n v="1433999785"/>
    <b v="0"/>
    <n v="30"/>
  </r>
  <r>
    <x v="3"/>
    <s v="US"/>
    <s v="USD"/>
    <n v="1444071361"/>
    <n v="1441479361"/>
    <b v="0"/>
    <n v="4"/>
  </r>
  <r>
    <x v="3"/>
    <s v="US"/>
    <s v="USD"/>
    <n v="1461769107"/>
    <n v="1459177107"/>
    <b v="0"/>
    <n v="61"/>
  </r>
  <r>
    <x v="3"/>
    <s v="US"/>
    <s v="USD"/>
    <n v="1367366460"/>
    <n v="1365791246"/>
    <b v="1"/>
    <n v="128"/>
  </r>
  <r>
    <x v="3"/>
    <s v="US"/>
    <s v="USD"/>
    <n v="1417906649"/>
    <n v="1414015049"/>
    <b v="1"/>
    <n v="325"/>
  </r>
  <r>
    <x v="3"/>
    <s v="GB"/>
    <s v="GBP"/>
    <n v="1386025140"/>
    <n v="1382963963"/>
    <b v="0"/>
    <n v="742"/>
  </r>
  <r>
    <x v="3"/>
    <s v="US"/>
    <s v="USD"/>
    <n v="1391851831"/>
    <n v="1389259831"/>
    <b v="0"/>
    <n v="25"/>
  </r>
  <r>
    <x v="3"/>
    <s v="US"/>
    <s v="USD"/>
    <n v="1427740319"/>
    <n v="1423855919"/>
    <b v="1"/>
    <n v="539"/>
  </r>
  <r>
    <x v="3"/>
    <s v="US"/>
    <s v="USD"/>
    <n v="1402755834"/>
    <n v="1400163834"/>
    <b v="1"/>
    <n v="17"/>
  </r>
  <r>
    <x v="3"/>
    <s v="US"/>
    <s v="USD"/>
    <n v="1407967200"/>
    <n v="1406039696"/>
    <b v="0"/>
    <n v="54"/>
  </r>
  <r>
    <x v="3"/>
    <s v="US"/>
    <s v="USD"/>
    <n v="1464971400"/>
    <n v="1462379066"/>
    <b v="0"/>
    <n v="23"/>
  </r>
  <r>
    <x v="3"/>
    <s v="US"/>
    <s v="USD"/>
    <n v="1439317900"/>
    <n v="1436725900"/>
    <b v="0"/>
    <n v="115"/>
  </r>
  <r>
    <x v="3"/>
    <s v="US"/>
    <s v="USD"/>
    <n v="1453185447"/>
    <n v="1448951847"/>
    <b v="1"/>
    <n v="280"/>
  </r>
  <r>
    <x v="3"/>
    <s v="NL"/>
    <s v="EUR"/>
    <n v="1420765200"/>
    <n v="1417506853"/>
    <b v="1"/>
    <n v="508"/>
  </r>
  <r>
    <x v="3"/>
    <s v="US"/>
    <s v="USD"/>
    <n v="1473047940"/>
    <n v="1469595396"/>
    <b v="0"/>
    <n v="177"/>
  </r>
  <r>
    <x v="3"/>
    <s v="US"/>
    <s v="USD"/>
    <n v="1375408194"/>
    <n v="1372384194"/>
    <b v="0"/>
    <n v="62"/>
  </r>
  <r>
    <x v="3"/>
    <s v="US"/>
    <s v="USD"/>
    <n v="1474694787"/>
    <n v="1472102787"/>
    <b v="0"/>
    <n v="190"/>
  </r>
  <r>
    <x v="3"/>
    <s v="US"/>
    <s v="USD"/>
    <n v="1299009600"/>
    <n v="1294818278"/>
    <b v="0"/>
    <n v="246"/>
  </r>
  <r>
    <x v="3"/>
    <s v="GB"/>
    <s v="GBP"/>
    <n v="1387533892"/>
    <n v="1384941892"/>
    <b v="0"/>
    <n v="169"/>
  </r>
  <r>
    <x v="3"/>
    <s v="US"/>
    <s v="USD"/>
    <n v="1412611905"/>
    <n v="1410019905"/>
    <b v="0"/>
    <n v="118"/>
  </r>
  <r>
    <x v="3"/>
    <s v="US"/>
    <s v="USD"/>
    <n v="1446665191"/>
    <n v="1444069591"/>
    <b v="0"/>
    <n v="59"/>
  </r>
  <r>
    <x v="3"/>
    <s v="US"/>
    <s v="USD"/>
    <n v="1471834800"/>
    <n v="1469126462"/>
    <b v="0"/>
    <n v="75"/>
  </r>
  <r>
    <x v="3"/>
    <s v="US"/>
    <s v="USD"/>
    <n v="1330644639"/>
    <n v="1328052639"/>
    <b v="1"/>
    <n v="47"/>
  </r>
  <r>
    <x v="3"/>
    <s v="US"/>
    <s v="USD"/>
    <n v="1330916400"/>
    <n v="1327969730"/>
    <b v="0"/>
    <n v="72"/>
  </r>
  <r>
    <x v="3"/>
    <s v="US"/>
    <s v="USD"/>
    <n v="1249932360"/>
    <n v="1242532513"/>
    <b v="1"/>
    <n v="79"/>
  </r>
  <r>
    <x v="3"/>
    <s v="US"/>
    <s v="USD"/>
    <n v="1442805076"/>
    <n v="1440213076"/>
    <b v="0"/>
    <n v="84"/>
  </r>
  <r>
    <x v="3"/>
    <s v="US"/>
    <s v="USD"/>
    <n v="1337657400"/>
    <n v="1336512309"/>
    <b v="0"/>
    <n v="50"/>
  </r>
  <r>
    <x v="3"/>
    <s v="US"/>
    <s v="USD"/>
    <n v="1429594832"/>
    <n v="1427780432"/>
    <b v="0"/>
    <n v="38"/>
  </r>
  <r>
    <x v="3"/>
    <s v="US"/>
    <s v="USD"/>
    <n v="1253937540"/>
    <n v="1251214014"/>
    <b v="1"/>
    <n v="163"/>
  </r>
  <r>
    <x v="3"/>
    <s v="US"/>
    <s v="USD"/>
    <n v="1369282044"/>
    <n v="1366690044"/>
    <b v="0"/>
    <n v="217"/>
  </r>
  <r>
    <x v="3"/>
    <s v="US"/>
    <s v="USD"/>
    <n v="1338177540"/>
    <n v="1333550015"/>
    <b v="0"/>
    <n v="37"/>
  </r>
  <r>
    <x v="3"/>
    <s v="US"/>
    <s v="USD"/>
    <n v="1412092800"/>
    <n v="1409493800"/>
    <b v="0"/>
    <n v="18"/>
  </r>
  <r>
    <x v="3"/>
    <s v="US"/>
    <s v="USD"/>
    <n v="1429286400"/>
    <n v="1427221560"/>
    <b v="0"/>
    <n v="29"/>
  </r>
  <r>
    <x v="3"/>
    <s v="GB"/>
    <s v="GBP"/>
    <n v="1489234891"/>
    <n v="1486642891"/>
    <b v="0"/>
    <n v="72"/>
  </r>
  <r>
    <x v="3"/>
    <s v="US"/>
    <s v="USD"/>
    <n v="1401159600"/>
    <n v="1398801620"/>
    <b v="0"/>
    <n v="226"/>
  </r>
  <r>
    <x v="3"/>
    <s v="US"/>
    <s v="USD"/>
    <n v="1410558949"/>
    <n v="1409262949"/>
    <b v="0"/>
    <n v="13"/>
  </r>
  <r>
    <x v="3"/>
    <s v="US"/>
    <s v="USD"/>
    <n v="1340944043"/>
    <n v="1338352043"/>
    <b v="0"/>
    <n v="79"/>
  </r>
  <r>
    <x v="3"/>
    <s v="US"/>
    <s v="USD"/>
    <n v="1340429276"/>
    <n v="1335245276"/>
    <b v="0"/>
    <n v="16"/>
  </r>
  <r>
    <x v="3"/>
    <s v="US"/>
    <s v="USD"/>
    <n v="1486702800"/>
    <n v="1484058261"/>
    <b v="0"/>
    <n v="340"/>
  </r>
  <r>
    <x v="3"/>
    <s v="US"/>
    <s v="USD"/>
    <n v="1441153705"/>
    <n v="1438561705"/>
    <b v="0"/>
    <n v="47"/>
  </r>
  <r>
    <x v="3"/>
    <s v="NZ"/>
    <s v="NZD"/>
    <n v="1477886400"/>
    <n v="1476228128"/>
    <b v="0"/>
    <n v="111"/>
  </r>
  <r>
    <x v="3"/>
    <s v="US"/>
    <s v="USD"/>
    <n v="1426965758"/>
    <n v="1424377358"/>
    <b v="0"/>
    <n v="26"/>
  </r>
  <r>
    <x v="3"/>
    <s v="US"/>
    <s v="USD"/>
    <n v="1474426800"/>
    <n v="1471976529"/>
    <b v="0"/>
    <n v="17"/>
  </r>
  <r>
    <x v="3"/>
    <s v="US"/>
    <s v="USD"/>
    <n v="1398988662"/>
    <n v="1396396662"/>
    <b v="0"/>
    <n v="62"/>
  </r>
  <r>
    <x v="3"/>
    <s v="US"/>
    <s v="USD"/>
    <n v="1425193140"/>
    <n v="1422769906"/>
    <b v="0"/>
    <n v="20"/>
  </r>
  <r>
    <x v="3"/>
    <s v="US"/>
    <s v="USD"/>
    <n v="1434542702"/>
    <n v="1432814702"/>
    <b v="0"/>
    <n v="3"/>
  </r>
  <r>
    <x v="3"/>
    <s v="GB"/>
    <s v="GBP"/>
    <n v="1445252400"/>
    <n v="1443696797"/>
    <b v="0"/>
    <n v="22"/>
  </r>
  <r>
    <x v="3"/>
    <s v="GB"/>
    <s v="GBP"/>
    <n v="1394460000"/>
    <n v="1393233855"/>
    <b v="0"/>
    <n v="47"/>
  </r>
  <r>
    <x v="3"/>
    <s v="US"/>
    <s v="USD"/>
    <n v="1483729500"/>
    <n v="1481137500"/>
    <b v="0"/>
    <n v="43"/>
  </r>
  <r>
    <x v="3"/>
    <s v="GB"/>
    <s v="GBP"/>
    <n v="1414701413"/>
    <n v="1412109413"/>
    <b v="0"/>
    <n v="25"/>
  </r>
  <r>
    <x v="3"/>
    <s v="US"/>
    <s v="USD"/>
    <n v="1332011835"/>
    <n v="1328559435"/>
    <b v="0"/>
    <n v="70"/>
  </r>
  <r>
    <x v="3"/>
    <s v="US"/>
    <s v="USD"/>
    <n v="1406900607"/>
    <n v="1403012607"/>
    <b v="0"/>
    <n v="119"/>
  </r>
  <r>
    <x v="3"/>
    <s v="US"/>
    <s v="USD"/>
    <n v="1488337200"/>
    <n v="1484623726"/>
    <b v="0"/>
    <n v="17"/>
  </r>
  <r>
    <x v="3"/>
    <s v="US"/>
    <s v="USD"/>
    <n v="1367823655"/>
    <n v="1365231655"/>
    <b v="1"/>
    <n v="50"/>
  </r>
  <r>
    <x v="3"/>
    <s v="US"/>
    <s v="USD"/>
    <n v="1460581365"/>
    <n v="1458766965"/>
    <b v="0"/>
    <n v="57"/>
  </r>
  <r>
    <x v="3"/>
    <s v="US"/>
    <s v="USD"/>
    <n v="1392408000"/>
    <n v="1390890987"/>
    <b v="0"/>
    <n v="108"/>
  </r>
  <r>
    <x v="3"/>
    <s v="US"/>
    <s v="USD"/>
    <n v="1331870340"/>
    <n v="1328033818"/>
    <b v="0"/>
    <n v="89"/>
  </r>
  <r>
    <x v="3"/>
    <s v="GB"/>
    <s v="GBP"/>
    <n v="1354269600"/>
    <n v="1351663605"/>
    <b v="0"/>
    <n v="121"/>
  </r>
  <r>
    <x v="3"/>
    <s v="US"/>
    <s v="USD"/>
    <n v="1433131140"/>
    <n v="1430445163"/>
    <b v="0"/>
    <n v="67"/>
  </r>
  <r>
    <x v="3"/>
    <s v="US"/>
    <s v="USD"/>
    <n v="1346198400"/>
    <n v="1344281383"/>
    <b v="0"/>
    <n v="76"/>
  </r>
  <r>
    <x v="3"/>
    <s v="CA"/>
    <s v="CAD"/>
    <n v="1398268773"/>
    <n v="1395676773"/>
    <b v="0"/>
    <n v="58"/>
  </r>
  <r>
    <x v="3"/>
    <s v="US"/>
    <s v="USD"/>
    <n v="1450555279"/>
    <n v="1447963279"/>
    <b v="0"/>
    <n v="284"/>
  </r>
  <r>
    <x v="3"/>
    <s v="GB"/>
    <s v="GBP"/>
    <n v="1466899491"/>
    <n v="1464307491"/>
    <b v="0"/>
    <n v="8"/>
  </r>
  <r>
    <x v="3"/>
    <s v="US"/>
    <s v="USD"/>
    <n v="1482307140"/>
    <n v="1479886966"/>
    <b v="1"/>
    <n v="58"/>
  </r>
  <r>
    <x v="3"/>
    <s v="US"/>
    <s v="USD"/>
    <n v="1430774974"/>
    <n v="1426886974"/>
    <b v="0"/>
    <n v="46"/>
  </r>
  <r>
    <x v="3"/>
    <s v="US"/>
    <s v="USD"/>
    <n v="1463098208"/>
    <n v="1460506208"/>
    <b v="0"/>
    <n v="173"/>
  </r>
  <r>
    <x v="3"/>
    <s v="US"/>
    <s v="USD"/>
    <n v="1306630800"/>
    <n v="1304376478"/>
    <b v="0"/>
    <n v="38"/>
  </r>
  <r>
    <x v="3"/>
    <s v="US"/>
    <s v="USD"/>
    <n v="1432161590"/>
    <n v="1429569590"/>
    <b v="1"/>
    <n v="179"/>
  </r>
  <r>
    <x v="3"/>
    <s v="GB"/>
    <s v="GBP"/>
    <n v="1406045368"/>
    <n v="1403453368"/>
    <b v="0"/>
    <n v="117"/>
  </r>
  <r>
    <x v="3"/>
    <s v="US"/>
    <s v="USD"/>
    <n v="1471071540"/>
    <n v="1467720388"/>
    <b v="0"/>
    <n v="30"/>
  </r>
  <r>
    <x v="3"/>
    <s v="LU"/>
    <s v="EUR"/>
    <n v="1488394800"/>
    <n v="1485213921"/>
    <b v="0"/>
    <n v="131"/>
  </r>
  <r>
    <x v="3"/>
    <s v="US"/>
    <s v="USD"/>
    <n v="1453481974"/>
    <n v="1448297974"/>
    <b v="0"/>
    <n v="140"/>
  </r>
  <r>
    <x v="3"/>
    <s v="US"/>
    <s v="USD"/>
    <n v="1342382587"/>
    <n v="1339790587"/>
    <b v="0"/>
    <n v="83"/>
  </r>
  <r>
    <x v="3"/>
    <s v="GB"/>
    <s v="GBP"/>
    <n v="1469998680"/>
    <n v="1466710358"/>
    <b v="0"/>
    <n v="21"/>
  </r>
  <r>
    <x v="3"/>
    <s v="US"/>
    <s v="USD"/>
    <n v="1386565140"/>
    <n v="1383909855"/>
    <b v="1"/>
    <n v="274"/>
  </r>
  <r>
    <x v="3"/>
    <s v="US"/>
    <s v="USD"/>
    <n v="1324789200"/>
    <n v="1321649321"/>
    <b v="0"/>
    <n v="77"/>
  </r>
  <r>
    <x v="3"/>
    <s v="DE"/>
    <s v="EUR"/>
    <n v="1487113140"/>
    <n v="1484570885"/>
    <b v="1"/>
    <n v="196"/>
  </r>
  <r>
    <x v="3"/>
    <s v="ES"/>
    <s v="EUR"/>
    <n v="1450911540"/>
    <n v="1448536516"/>
    <b v="0"/>
    <n v="25"/>
  </r>
  <r>
    <x v="3"/>
    <s v="US"/>
    <s v="USD"/>
    <n v="1381895940"/>
    <n v="1379532618"/>
    <b v="1"/>
    <n v="191"/>
  </r>
  <r>
    <x v="3"/>
    <s v="US"/>
    <s v="USD"/>
    <n v="1338186657"/>
    <n v="1333002657"/>
    <b v="0"/>
    <n v="32"/>
  </r>
  <r>
    <x v="3"/>
    <s v="US"/>
    <s v="USD"/>
    <n v="1334250165"/>
    <n v="1331658165"/>
    <b v="0"/>
    <n v="13"/>
  </r>
  <r>
    <x v="3"/>
    <s v="US"/>
    <s v="USD"/>
    <n v="1342115132"/>
    <n v="1339523132"/>
    <b v="0"/>
    <n v="16"/>
  </r>
  <r>
    <x v="3"/>
    <s v="GB"/>
    <s v="GBP"/>
    <n v="1427842740"/>
    <n v="1425428206"/>
    <b v="0"/>
    <n v="14"/>
  </r>
  <r>
    <x v="3"/>
    <s v="US"/>
    <s v="USD"/>
    <n v="1436902359"/>
    <n v="1434310359"/>
    <b v="0"/>
    <n v="32"/>
  </r>
  <r>
    <x v="3"/>
    <s v="US"/>
    <s v="USD"/>
    <n v="1298245954"/>
    <n v="1295653954"/>
    <b v="0"/>
    <n v="134"/>
  </r>
  <r>
    <x v="3"/>
    <s v="US"/>
    <s v="USD"/>
    <n v="1436117922"/>
    <n v="1433525922"/>
    <b v="0"/>
    <n v="63"/>
  </r>
  <r>
    <x v="3"/>
    <s v="US"/>
    <s v="USD"/>
    <n v="1407456000"/>
    <n v="1405573391"/>
    <b v="0"/>
    <n v="86"/>
  </r>
  <r>
    <x v="3"/>
    <s v="US"/>
    <s v="USD"/>
    <n v="1402696800"/>
    <n v="1399948353"/>
    <b v="1"/>
    <n v="61"/>
  </r>
  <r>
    <x v="3"/>
    <s v="US"/>
    <s v="USD"/>
    <n v="1422937620"/>
    <n v="1420606303"/>
    <b v="0"/>
    <n v="27"/>
  </r>
  <r>
    <x v="3"/>
    <s v="US"/>
    <s v="USD"/>
    <n v="1473625166"/>
    <n v="1470169166"/>
    <b v="0"/>
    <n v="78"/>
  </r>
  <r>
    <x v="3"/>
    <s v="US"/>
    <s v="USD"/>
    <n v="1348516012"/>
    <n v="1345924012"/>
    <b v="0"/>
    <n v="37"/>
  </r>
  <r>
    <x v="3"/>
    <s v="GB"/>
    <s v="GBP"/>
    <n v="1426801664"/>
    <n v="1424213264"/>
    <b v="0"/>
    <n v="45"/>
  </r>
  <r>
    <x v="3"/>
    <s v="US"/>
    <s v="USD"/>
    <n v="1445722140"/>
    <n v="1443016697"/>
    <b v="1"/>
    <n v="84"/>
  </r>
  <r>
    <x v="3"/>
    <s v="US"/>
    <s v="USD"/>
    <n v="1419292800"/>
    <n v="1416592916"/>
    <b v="1"/>
    <n v="241"/>
  </r>
  <r>
    <x v="3"/>
    <s v="US"/>
    <s v="USD"/>
    <n v="1339840740"/>
    <n v="1335397188"/>
    <b v="0"/>
    <n v="27"/>
  </r>
  <r>
    <x v="3"/>
    <s v="US"/>
    <s v="USD"/>
    <n v="1405366359"/>
    <n v="1402342359"/>
    <b v="0"/>
    <n v="7"/>
  </r>
  <r>
    <x v="3"/>
    <s v="US"/>
    <s v="USD"/>
    <n v="1424715779"/>
    <n v="1423506179"/>
    <b v="0"/>
    <n v="50"/>
  </r>
  <r>
    <x v="3"/>
    <s v="GB"/>
    <s v="GBP"/>
    <n v="1484687436"/>
    <n v="1482095436"/>
    <b v="0"/>
    <n v="30"/>
  </r>
  <r>
    <x v="3"/>
    <s v="US"/>
    <s v="USD"/>
    <n v="1489006800"/>
    <n v="1486397007"/>
    <b v="1"/>
    <n v="299"/>
  </r>
  <r>
    <x v="3"/>
    <s v="US"/>
    <s v="USD"/>
    <n v="1483499645"/>
    <n v="1480907645"/>
    <b v="0"/>
    <n v="52"/>
  </r>
  <r>
    <x v="3"/>
    <s v="US"/>
    <s v="USD"/>
    <n v="1332561600"/>
    <n v="1329873755"/>
    <b v="1"/>
    <n v="426"/>
  </r>
  <r>
    <x v="3"/>
    <s v="US"/>
    <s v="USD"/>
    <n v="1370390432"/>
    <n v="1368576032"/>
    <b v="0"/>
    <n v="27"/>
  </r>
  <r>
    <x v="3"/>
    <s v="US"/>
    <s v="USD"/>
    <n v="1452387096"/>
    <n v="1447203096"/>
    <b v="0"/>
    <n v="11"/>
  </r>
  <r>
    <x v="3"/>
    <s v="US"/>
    <s v="USD"/>
    <n v="1356724263"/>
    <n v="1354909863"/>
    <b v="1"/>
    <n v="81"/>
  </r>
  <r>
    <x v="3"/>
    <s v="US"/>
    <s v="USD"/>
    <n v="1465652372"/>
    <n v="1463060372"/>
    <b v="1"/>
    <n v="325"/>
  </r>
  <r>
    <x v="3"/>
    <s v="US"/>
    <s v="USD"/>
    <n v="1430334126"/>
    <n v="1426446126"/>
    <b v="0"/>
    <n v="67"/>
  </r>
  <r>
    <x v="3"/>
    <s v="US"/>
    <s v="USD"/>
    <n v="1460038591"/>
    <n v="1457450191"/>
    <b v="1"/>
    <n v="266"/>
  </r>
  <r>
    <x v="3"/>
    <s v="US"/>
    <s v="USD"/>
    <n v="1359240856"/>
    <n v="1356648856"/>
    <b v="0"/>
    <n v="34"/>
  </r>
  <r>
    <x v="3"/>
    <s v="US"/>
    <s v="USD"/>
    <n v="1425275940"/>
    <n v="1422371381"/>
    <b v="0"/>
    <n v="21"/>
  </r>
  <r>
    <x v="3"/>
    <s v="US"/>
    <s v="USD"/>
    <n v="1300636482"/>
    <n v="1298048082"/>
    <b v="0"/>
    <n v="90"/>
  </r>
  <r>
    <x v="3"/>
    <s v="US"/>
    <s v="USD"/>
    <n v="1362117540"/>
    <n v="1359587137"/>
    <b v="0"/>
    <n v="65"/>
  </r>
  <r>
    <x v="3"/>
    <s v="US"/>
    <s v="USD"/>
    <n v="1468270261"/>
    <n v="1463086261"/>
    <b v="0"/>
    <n v="37"/>
  </r>
  <r>
    <x v="3"/>
    <s v="GB"/>
    <s v="GBP"/>
    <n v="1459872000"/>
    <n v="1456408244"/>
    <b v="0"/>
    <n v="9"/>
  </r>
  <r>
    <x v="3"/>
    <s v="CA"/>
    <s v="CAD"/>
    <n v="1392574692"/>
    <n v="1389982692"/>
    <b v="1"/>
    <n v="105"/>
  </r>
  <r>
    <x v="3"/>
    <s v="US"/>
    <s v="USD"/>
    <n v="1316746837"/>
    <n v="1314154837"/>
    <b v="0"/>
    <n v="21"/>
  </r>
  <r>
    <x v="3"/>
    <s v="CA"/>
    <s v="CAD"/>
    <n v="1431147600"/>
    <n v="1428465420"/>
    <b v="0"/>
    <n v="57"/>
  </r>
  <r>
    <x v="3"/>
    <s v="US"/>
    <s v="USD"/>
    <n v="1337194800"/>
    <n v="1334429646"/>
    <b v="1"/>
    <n v="77"/>
  </r>
  <r>
    <x v="3"/>
    <s v="CA"/>
    <s v="CAD"/>
    <n v="1460341800"/>
    <n v="1456902893"/>
    <b v="0"/>
    <n v="32"/>
  </r>
  <r>
    <x v="3"/>
    <s v="US"/>
    <s v="USD"/>
    <n v="1429183656"/>
    <n v="1427369256"/>
    <b v="0"/>
    <n v="103"/>
  </r>
  <r>
    <x v="3"/>
    <s v="US"/>
    <s v="USD"/>
    <n v="1450901872"/>
    <n v="1448309872"/>
    <b v="0"/>
    <n v="99"/>
  </r>
  <r>
    <x v="3"/>
    <s v="US"/>
    <s v="USD"/>
    <n v="1338523140"/>
    <n v="1334442519"/>
    <b v="1"/>
    <n v="60"/>
  </r>
  <r>
    <x v="3"/>
    <s v="GB"/>
    <s v="GBP"/>
    <n v="1474793208"/>
    <n v="1472201208"/>
    <b v="0"/>
    <n v="49"/>
  </r>
  <r>
    <x v="3"/>
    <s v="US"/>
    <s v="USD"/>
    <n v="1472952982"/>
    <n v="1470792982"/>
    <b v="0"/>
    <n v="36"/>
  </r>
  <r>
    <x v="3"/>
    <s v="US"/>
    <s v="USD"/>
    <n v="1426777228"/>
    <n v="1424188828"/>
    <b v="0"/>
    <n v="372"/>
  </r>
  <r>
    <x v="3"/>
    <s v="US"/>
    <s v="USD"/>
    <n v="1398460127"/>
    <n v="1395868127"/>
    <b v="0"/>
    <n v="498"/>
  </r>
  <r>
    <x v="3"/>
    <s v="GB"/>
    <s v="GBP"/>
    <n v="1403370772"/>
    <n v="1400778772"/>
    <b v="0"/>
    <n v="264"/>
  </r>
  <r>
    <x v="3"/>
    <s v="US"/>
    <s v="USD"/>
    <n v="1460860144"/>
    <n v="1458268144"/>
    <b v="0"/>
    <n v="20"/>
  </r>
  <r>
    <x v="3"/>
    <s v="US"/>
    <s v="USD"/>
    <n v="1327212000"/>
    <n v="1322852747"/>
    <b v="0"/>
    <n v="71"/>
  </r>
  <r>
    <x v="3"/>
    <s v="US"/>
    <s v="USD"/>
    <n v="1411084800"/>
    <n v="1410304179"/>
    <b v="0"/>
    <n v="17"/>
  </r>
  <r>
    <x v="3"/>
    <s v="US"/>
    <s v="USD"/>
    <n v="1435611438"/>
    <n v="1433019438"/>
    <b v="0"/>
    <n v="93"/>
  </r>
  <r>
    <x v="3"/>
    <s v="US"/>
    <s v="USD"/>
    <n v="1430579509"/>
    <n v="1427987509"/>
    <b v="0"/>
    <n v="71"/>
  </r>
  <r>
    <x v="3"/>
    <s v="US"/>
    <s v="USD"/>
    <n v="1400137131"/>
    <n v="1397545131"/>
    <b v="1"/>
    <n v="4883"/>
  </r>
  <r>
    <x v="3"/>
    <s v="US"/>
    <s v="USD"/>
    <n v="1345148566"/>
    <n v="1342556566"/>
    <b v="0"/>
    <n v="60"/>
  </r>
  <r>
    <x v="3"/>
    <s v="US"/>
    <s v="USD"/>
    <n v="1412640373"/>
    <n v="1410048373"/>
    <b v="0"/>
    <n v="184"/>
  </r>
  <r>
    <x v="3"/>
    <s v="US"/>
    <s v="USD"/>
    <n v="1469670580"/>
    <n v="1467078580"/>
    <b v="0"/>
    <n v="71"/>
  </r>
  <r>
    <x v="3"/>
    <s v="US"/>
    <s v="USD"/>
    <n v="1268690100"/>
    <n v="1265493806"/>
    <b v="1"/>
    <n v="79"/>
  </r>
  <r>
    <x v="3"/>
    <s v="US"/>
    <s v="USD"/>
    <n v="1447269367"/>
    <n v="1444673767"/>
    <b v="0"/>
    <n v="8"/>
  </r>
  <r>
    <x v="3"/>
    <s v="GB"/>
    <s v="GBP"/>
    <n v="1463743860"/>
    <n v="1461151860"/>
    <b v="0"/>
    <n v="36"/>
  </r>
  <r>
    <x v="3"/>
    <s v="US"/>
    <s v="USD"/>
    <n v="1407524751"/>
    <n v="1404932751"/>
    <b v="1"/>
    <n v="94"/>
  </r>
  <r>
    <x v="3"/>
    <s v="GB"/>
    <s v="GBP"/>
    <n v="1462879020"/>
    <n v="1461941527"/>
    <b v="0"/>
    <n v="15"/>
  </r>
  <r>
    <x v="3"/>
    <s v="US"/>
    <s v="USD"/>
    <n v="1417049663"/>
    <n v="1413158063"/>
    <b v="0"/>
    <n v="147"/>
  </r>
  <r>
    <x v="3"/>
    <s v="GB"/>
    <s v="GBP"/>
    <n v="1467054000"/>
    <n v="1463144254"/>
    <b v="0"/>
    <n v="28"/>
  </r>
  <r>
    <x v="3"/>
    <s v="US"/>
    <s v="USD"/>
    <n v="1376654340"/>
    <n v="1373568644"/>
    <b v="0"/>
    <n v="329"/>
  </r>
  <r>
    <x v="3"/>
    <s v="US"/>
    <s v="USD"/>
    <n v="1413304708"/>
    <n v="1410280708"/>
    <b v="0"/>
    <n v="27"/>
  </r>
  <r>
    <x v="3"/>
    <s v="US"/>
    <s v="USD"/>
    <n v="1343238578"/>
    <n v="1341856178"/>
    <b v="0"/>
    <n v="55"/>
  </r>
  <r>
    <x v="3"/>
    <s v="US"/>
    <s v="USD"/>
    <n v="1394521140"/>
    <n v="1392169298"/>
    <b v="0"/>
    <n v="82"/>
  </r>
  <r>
    <x v="3"/>
    <s v="GB"/>
    <s v="GBP"/>
    <n v="1432499376"/>
    <n v="1429648176"/>
    <b v="0"/>
    <n v="10"/>
  </r>
  <r>
    <x v="3"/>
    <s v="GB"/>
    <s v="GBP"/>
    <n v="1410862734"/>
    <n v="1407838734"/>
    <b v="1"/>
    <n v="205"/>
  </r>
  <r>
    <x v="3"/>
    <s v="US"/>
    <s v="USD"/>
    <n v="1378785540"/>
    <n v="1376066243"/>
    <b v="0"/>
    <n v="90"/>
  </r>
  <r>
    <x v="3"/>
    <s v="US"/>
    <s v="USD"/>
    <n v="1373203482"/>
    <n v="1368019482"/>
    <b v="0"/>
    <n v="26"/>
  </r>
  <r>
    <x v="3"/>
    <s v="GB"/>
    <s v="GBP"/>
    <n v="1398451093"/>
    <n v="1395859093"/>
    <b v="0"/>
    <n v="41"/>
  </r>
  <r>
    <x v="3"/>
    <s v="GB"/>
    <s v="GBP"/>
    <n v="1455831000"/>
    <n v="1454366467"/>
    <b v="0"/>
    <n v="15"/>
  </r>
  <r>
    <x v="3"/>
    <s v="US"/>
    <s v="USD"/>
    <n v="1461108450"/>
    <n v="1455928050"/>
    <b v="0"/>
    <n v="61"/>
  </r>
  <r>
    <x v="3"/>
    <s v="US"/>
    <s v="USD"/>
    <n v="1404698400"/>
    <n v="1402331262"/>
    <b v="1"/>
    <n v="63"/>
  </r>
  <r>
    <x v="3"/>
    <s v="GB"/>
    <s v="GBP"/>
    <n v="1393162791"/>
    <n v="1390570791"/>
    <b v="0"/>
    <n v="36"/>
  </r>
  <r>
    <x v="3"/>
    <s v="US"/>
    <s v="USD"/>
    <n v="1315171845"/>
    <n v="1309987845"/>
    <b v="0"/>
    <n v="17"/>
  </r>
  <r>
    <x v="3"/>
    <s v="US"/>
    <s v="USD"/>
    <n v="1441933459"/>
    <n v="1439341459"/>
    <b v="0"/>
    <n v="25"/>
  </r>
  <r>
    <x v="3"/>
    <s v="US"/>
    <s v="USD"/>
    <n v="1423630740"/>
    <n v="1418673307"/>
    <b v="0"/>
    <n v="35"/>
  </r>
  <r>
    <x v="3"/>
    <s v="US"/>
    <s v="USD"/>
    <n v="1306865040"/>
    <n v="1305568201"/>
    <b v="0"/>
    <n v="28"/>
  </r>
  <r>
    <x v="3"/>
    <s v="US"/>
    <s v="USD"/>
    <n v="1411150092"/>
    <n v="1408558092"/>
    <b v="1"/>
    <n v="183"/>
  </r>
  <r>
    <x v="3"/>
    <s v="ES"/>
    <s v="EUR"/>
    <n v="1460066954"/>
    <n v="1456614554"/>
    <b v="1"/>
    <n v="964"/>
  </r>
  <r>
    <x v="3"/>
    <s v="US"/>
    <s v="USD"/>
    <n v="1358117313"/>
    <n v="1355525313"/>
    <b v="0"/>
    <n v="79"/>
  </r>
  <r>
    <x v="3"/>
    <s v="US"/>
    <s v="USD"/>
    <n v="1432654347"/>
    <n v="1430494347"/>
    <b v="0"/>
    <n v="62"/>
  </r>
  <r>
    <x v="3"/>
    <s v="US"/>
    <s v="USD"/>
    <n v="1460574924"/>
    <n v="1457982924"/>
    <b v="0"/>
    <n v="27"/>
  </r>
  <r>
    <x v="3"/>
    <s v="US"/>
    <s v="USD"/>
    <n v="1339022575"/>
    <n v="1336430575"/>
    <b v="0"/>
    <n v="42"/>
  </r>
  <r>
    <x v="3"/>
    <s v="US"/>
    <s v="USD"/>
    <n v="1481737761"/>
    <n v="1479577761"/>
    <b v="0"/>
    <n v="96"/>
  </r>
  <r>
    <x v="3"/>
    <s v="GB"/>
    <s v="GBP"/>
    <n v="1431608122"/>
    <n v="1429016122"/>
    <b v="0"/>
    <n v="100"/>
  </r>
  <r>
    <x v="3"/>
    <s v="US"/>
    <s v="USD"/>
    <n v="1293073733"/>
    <n v="1290481733"/>
    <b v="0"/>
    <n v="65"/>
  </r>
  <r>
    <x v="3"/>
    <s v="GB"/>
    <s v="GBP"/>
    <n v="1435185252"/>
    <n v="1432593252"/>
    <b v="0"/>
    <n v="66"/>
  </r>
  <r>
    <x v="2"/>
    <s v="GB"/>
    <s v="GBP"/>
    <n v="1491001140"/>
    <n v="1487847954"/>
    <b v="0"/>
    <n v="22"/>
  </r>
  <r>
    <x v="3"/>
    <s v="GB"/>
    <s v="GBP"/>
    <n v="1473247240"/>
    <n v="1470655240"/>
    <b v="1"/>
    <n v="50"/>
  </r>
  <r>
    <x v="3"/>
    <s v="GB"/>
    <s v="GBP"/>
    <n v="1403382680"/>
    <n v="1400790680"/>
    <b v="0"/>
    <n v="56"/>
  </r>
  <r>
    <x v="3"/>
    <s v="US"/>
    <s v="USD"/>
    <n v="1437004800"/>
    <n v="1433295276"/>
    <b v="0"/>
    <n v="141"/>
  </r>
  <r>
    <x v="3"/>
    <s v="US"/>
    <s v="USD"/>
    <n v="1425272340"/>
    <n v="1421426929"/>
    <b v="0"/>
    <n v="274"/>
  </r>
  <r>
    <x v="3"/>
    <s v="US"/>
    <s v="USD"/>
    <n v="1327535392"/>
    <n v="1324079392"/>
    <b v="0"/>
    <n v="17"/>
  </r>
  <r>
    <x v="3"/>
    <s v="US"/>
    <s v="USD"/>
    <n v="1413176340"/>
    <n v="1412091423"/>
    <b v="0"/>
    <n v="34"/>
  </r>
  <r>
    <x v="3"/>
    <s v="US"/>
    <s v="USD"/>
    <n v="1423922991"/>
    <n v="1421330991"/>
    <b v="0"/>
    <n v="26"/>
  </r>
  <r>
    <x v="3"/>
    <s v="GB"/>
    <s v="GBP"/>
    <n v="1444149047"/>
    <n v="1441557047"/>
    <b v="0"/>
    <n v="37"/>
  </r>
  <r>
    <x v="3"/>
    <s v="US"/>
    <s v="USD"/>
    <n v="1467301334"/>
    <n v="1464709334"/>
    <b v="0"/>
    <n v="26"/>
  </r>
  <r>
    <x v="3"/>
    <s v="US"/>
    <s v="USD"/>
    <n v="1472074928"/>
    <n v="1470692528"/>
    <b v="1"/>
    <n v="42"/>
  </r>
  <r>
    <x v="3"/>
    <s v="US"/>
    <s v="USD"/>
    <n v="1439245037"/>
    <n v="1436653037"/>
    <b v="0"/>
    <n v="119"/>
  </r>
  <r>
    <x v="3"/>
    <s v="US"/>
    <s v="USD"/>
    <n v="1385870520"/>
    <n v="1382742014"/>
    <b v="0"/>
    <n v="426"/>
  </r>
  <r>
    <x v="3"/>
    <s v="US"/>
    <s v="USD"/>
    <n v="1433995140"/>
    <n v="1432129577"/>
    <b v="1"/>
    <n v="176"/>
  </r>
  <r>
    <x v="3"/>
    <s v="US"/>
    <s v="USD"/>
    <n v="1425675892"/>
    <n v="1423083892"/>
    <b v="0"/>
    <n v="59"/>
  </r>
  <r>
    <x v="3"/>
    <s v="US"/>
    <s v="USD"/>
    <n v="1481615940"/>
    <n v="1479436646"/>
    <b v="0"/>
    <n v="30"/>
  </r>
  <r>
    <x v="3"/>
    <s v="CA"/>
    <s v="CAD"/>
    <n v="1434670397"/>
    <n v="1429486397"/>
    <b v="0"/>
    <n v="7"/>
  </r>
  <r>
    <x v="3"/>
    <s v="GB"/>
    <s v="GBP"/>
    <n v="1471130956"/>
    <n v="1465946956"/>
    <b v="0"/>
    <n v="14"/>
  </r>
  <r>
    <x v="3"/>
    <s v="US"/>
    <s v="USD"/>
    <n v="1451776791"/>
    <n v="1449098391"/>
    <b v="0"/>
    <n v="263"/>
  </r>
  <r>
    <x v="3"/>
    <s v="GB"/>
    <s v="GBP"/>
    <n v="1471428340"/>
    <n v="1469009140"/>
    <b v="0"/>
    <n v="83"/>
  </r>
  <r>
    <x v="3"/>
    <s v="US"/>
    <s v="USD"/>
    <n v="1367208140"/>
    <n v="1363320140"/>
    <b v="0"/>
    <n v="259"/>
  </r>
  <r>
    <x v="3"/>
    <s v="US"/>
    <s v="USD"/>
    <n v="1410550484"/>
    <n v="1408995284"/>
    <b v="0"/>
    <n v="16"/>
  </r>
  <r>
    <x v="3"/>
    <s v="US"/>
    <s v="USD"/>
    <n v="1458057600"/>
    <n v="1455938520"/>
    <b v="0"/>
    <n v="24"/>
  </r>
  <r>
    <x v="3"/>
    <s v="IE"/>
    <s v="EUR"/>
    <n v="1443014756"/>
    <n v="1439126756"/>
    <b v="1"/>
    <n v="97"/>
  </r>
  <r>
    <x v="3"/>
    <s v="US"/>
    <s v="USD"/>
    <n v="1464390916"/>
    <n v="1462576516"/>
    <b v="0"/>
    <n v="86"/>
  </r>
  <r>
    <x v="3"/>
    <s v="US"/>
    <s v="USD"/>
    <n v="1411679804"/>
    <n v="1409087804"/>
    <b v="0"/>
    <n v="3"/>
  </r>
  <r>
    <x v="3"/>
    <s v="US"/>
    <s v="USD"/>
    <n v="1448586000"/>
    <n v="1447195695"/>
    <b v="0"/>
    <n v="83"/>
  </r>
  <r>
    <x v="3"/>
    <s v="GB"/>
    <s v="GBP"/>
    <n v="1448922600"/>
    <n v="1446352529"/>
    <b v="0"/>
    <n v="14"/>
  </r>
  <r>
    <x v="3"/>
    <s v="US"/>
    <s v="USD"/>
    <n v="1413784740"/>
    <n v="1412954547"/>
    <b v="0"/>
    <n v="16"/>
  </r>
  <r>
    <x v="3"/>
    <s v="US"/>
    <s v="USD"/>
    <n v="1369958400"/>
    <n v="1367286434"/>
    <b v="0"/>
    <n v="37"/>
  </r>
  <r>
    <x v="3"/>
    <s v="GB"/>
    <s v="GBP"/>
    <n v="1460753307"/>
    <n v="1458161307"/>
    <b v="0"/>
    <n v="28"/>
  </r>
  <r>
    <x v="3"/>
    <s v="CA"/>
    <s v="CAD"/>
    <n v="1441234143"/>
    <n v="1438642143"/>
    <b v="0"/>
    <n v="181"/>
  </r>
  <r>
    <x v="3"/>
    <s v="GB"/>
    <s v="GBP"/>
    <n v="1414927775"/>
    <n v="1412332175"/>
    <b v="1"/>
    <n v="51"/>
  </r>
  <r>
    <x v="3"/>
    <s v="US"/>
    <s v="USD"/>
    <n v="1425099540"/>
    <n v="1424280938"/>
    <b v="0"/>
    <n v="14"/>
  </r>
  <r>
    <x v="3"/>
    <s v="GB"/>
    <s v="GBP"/>
    <n v="1425136462"/>
    <n v="1421680462"/>
    <b v="0"/>
    <n v="33"/>
  </r>
  <r>
    <x v="3"/>
    <s v="US"/>
    <s v="USD"/>
    <n v="1429317420"/>
    <n v="1424226768"/>
    <b v="0"/>
    <n v="13"/>
  </r>
  <r>
    <x v="3"/>
    <s v="US"/>
    <s v="USD"/>
    <n v="1430029680"/>
    <n v="1427741583"/>
    <b v="0"/>
    <n v="27"/>
  </r>
  <r>
    <x v="3"/>
    <s v="US"/>
    <s v="USD"/>
    <n v="1476390164"/>
    <n v="1473970964"/>
    <b v="0"/>
    <n v="4"/>
  </r>
  <r>
    <x v="3"/>
    <s v="GB"/>
    <s v="GBP"/>
    <n v="1478046661"/>
    <n v="1476837061"/>
    <b v="0"/>
    <n v="12"/>
  </r>
  <r>
    <x v="3"/>
    <s v="US"/>
    <s v="USD"/>
    <n v="1470369540"/>
    <n v="1467604804"/>
    <b v="0"/>
    <n v="166"/>
  </r>
  <r>
    <x v="3"/>
    <s v="GB"/>
    <s v="GBP"/>
    <n v="1465672979"/>
    <n v="1463080979"/>
    <b v="0"/>
    <n v="64"/>
  </r>
  <r>
    <x v="3"/>
    <s v="GB"/>
    <s v="GBP"/>
    <n v="1469962800"/>
    <n v="1468578920"/>
    <b v="0"/>
    <n v="108"/>
  </r>
  <r>
    <x v="3"/>
    <s v="GB"/>
    <s v="GBP"/>
    <n v="1471185057"/>
    <n v="1468593057"/>
    <b v="0"/>
    <n v="64"/>
  </r>
  <r>
    <x v="3"/>
    <s v="US"/>
    <s v="USD"/>
    <n v="1331392049"/>
    <n v="1328800049"/>
    <b v="1"/>
    <n v="189"/>
  </r>
  <r>
    <x v="3"/>
    <s v="US"/>
    <s v="USD"/>
    <n v="1388017937"/>
    <n v="1385425937"/>
    <b v="0"/>
    <n v="242"/>
  </r>
  <r>
    <x v="3"/>
    <s v="CA"/>
    <s v="CAD"/>
    <n v="1484110800"/>
    <n v="1482281094"/>
    <b v="0"/>
    <n v="18"/>
  </r>
  <r>
    <x v="3"/>
    <s v="FR"/>
    <s v="EUR"/>
    <n v="1469994300"/>
    <n v="1464815253"/>
    <b v="0"/>
    <n v="70"/>
  </r>
  <r>
    <x v="3"/>
    <s v="US"/>
    <s v="USD"/>
    <n v="1407224601"/>
    <n v="1405928601"/>
    <b v="0"/>
    <n v="68"/>
  </r>
  <r>
    <x v="3"/>
    <s v="US"/>
    <s v="USD"/>
    <n v="1420048208"/>
    <n v="1417456208"/>
    <b v="0"/>
    <n v="12"/>
  </r>
  <r>
    <x v="3"/>
    <s v="US"/>
    <s v="USD"/>
    <n v="1316208031"/>
    <n v="1312320031"/>
    <b v="0"/>
    <n v="174"/>
  </r>
  <r>
    <x v="3"/>
    <s v="US"/>
    <s v="USD"/>
    <n v="1348028861"/>
    <n v="1342844861"/>
    <b v="0"/>
    <n v="120"/>
  </r>
  <r>
    <x v="3"/>
    <s v="US"/>
    <s v="USD"/>
    <n v="1384408740"/>
    <n v="1381445253"/>
    <b v="0"/>
    <n v="26"/>
  </r>
  <r>
    <x v="3"/>
    <s v="US"/>
    <s v="USD"/>
    <n v="1405400400"/>
    <n v="1402934629"/>
    <b v="0"/>
    <n v="21"/>
  </r>
  <r>
    <x v="3"/>
    <s v="GB"/>
    <s v="GBP"/>
    <n v="1401058740"/>
    <n v="1398388068"/>
    <b v="0"/>
    <n v="217"/>
  </r>
  <r>
    <x v="3"/>
    <s v="US"/>
    <s v="USD"/>
    <n v="1372651140"/>
    <n v="1369770292"/>
    <b v="0"/>
    <n v="75"/>
  </r>
  <r>
    <x v="3"/>
    <s v="US"/>
    <s v="USD"/>
    <n v="1412136000"/>
    <n v="1410278284"/>
    <b v="1"/>
    <n v="57"/>
  </r>
  <r>
    <x v="3"/>
    <s v="IT"/>
    <s v="EUR"/>
    <n v="1483120216"/>
    <n v="1479232216"/>
    <b v="0"/>
    <n v="74"/>
  </r>
  <r>
    <x v="3"/>
    <s v="US"/>
    <s v="USD"/>
    <n v="1462334340"/>
    <n v="1459711917"/>
    <b v="1"/>
    <n v="26"/>
  </r>
  <r>
    <x v="3"/>
    <s v="ES"/>
    <s v="EUR"/>
    <n v="1482085857"/>
    <n v="1479493857"/>
    <b v="0"/>
    <n v="48"/>
  </r>
  <r>
    <x v="3"/>
    <s v="US"/>
    <s v="USD"/>
    <n v="1434142800"/>
    <n v="1431435122"/>
    <b v="1"/>
    <n v="163"/>
  </r>
  <r>
    <x v="3"/>
    <s v="US"/>
    <s v="USD"/>
    <n v="1373738400"/>
    <n v="1370568560"/>
    <b v="1"/>
    <n v="143"/>
  </r>
  <r>
    <x v="3"/>
    <s v="US"/>
    <s v="USD"/>
    <n v="1330214841"/>
    <n v="1327622841"/>
    <b v="0"/>
    <n v="21"/>
  </r>
  <r>
    <x v="3"/>
    <s v="US"/>
    <s v="USD"/>
    <n v="1426866851"/>
    <n v="1424278451"/>
    <b v="0"/>
    <n v="320"/>
  </r>
  <r>
    <x v="3"/>
    <s v="GB"/>
    <s v="GBP"/>
    <n v="1403693499"/>
    <n v="1401101499"/>
    <b v="1"/>
    <n v="165"/>
  </r>
  <r>
    <x v="3"/>
    <s v="US"/>
    <s v="USD"/>
    <n v="1399668319"/>
    <n v="1397076319"/>
    <b v="1"/>
    <n v="848"/>
  </r>
  <r>
    <x v="3"/>
    <s v="US"/>
    <s v="USD"/>
    <n v="1433880605"/>
    <n v="1428696605"/>
    <b v="0"/>
    <n v="25"/>
  </r>
  <r>
    <x v="3"/>
    <s v="US"/>
    <s v="USD"/>
    <n v="1316716129"/>
    <n v="1314124129"/>
    <b v="0"/>
    <n v="56"/>
  </r>
  <r>
    <x v="3"/>
    <s v="US"/>
    <s v="USD"/>
    <n v="1407788867"/>
    <n v="1405196867"/>
    <b v="0"/>
    <n v="27"/>
  </r>
  <r>
    <x v="3"/>
    <s v="US"/>
    <s v="USD"/>
    <n v="1428514969"/>
    <n v="1425922969"/>
    <b v="1"/>
    <n v="942"/>
  </r>
  <r>
    <x v="3"/>
    <s v="US"/>
    <s v="USD"/>
    <n v="1436749200"/>
    <n v="1434997018"/>
    <b v="0"/>
    <n v="18"/>
  </r>
  <r>
    <x v="3"/>
    <s v="US"/>
    <s v="USD"/>
    <n v="1333909178"/>
    <n v="1331320778"/>
    <b v="0"/>
    <n v="153"/>
  </r>
  <r>
    <x v="3"/>
    <s v="US"/>
    <s v="USD"/>
    <n v="1323280391"/>
    <n v="1320688391"/>
    <b v="0"/>
    <n v="265"/>
  </r>
  <r>
    <x v="3"/>
    <s v="US"/>
    <s v="USD"/>
    <n v="1433735400"/>
    <n v="1429306520"/>
    <b v="0"/>
    <n v="44"/>
  </r>
  <r>
    <x v="3"/>
    <s v="US"/>
    <s v="USD"/>
    <n v="1355840400"/>
    <n v="1352524767"/>
    <b v="0"/>
    <n v="107"/>
  </r>
  <r>
    <x v="3"/>
    <s v="US"/>
    <s v="USD"/>
    <n v="1435808400"/>
    <n v="1434650084"/>
    <b v="0"/>
    <n v="63"/>
  </r>
  <r>
    <x v="3"/>
    <s v="US"/>
    <s v="USD"/>
    <n v="1464040800"/>
    <n v="1461527631"/>
    <b v="1"/>
    <n v="110"/>
  </r>
  <r>
    <x v="3"/>
    <s v="US"/>
    <s v="USD"/>
    <n v="1459641073"/>
    <n v="1454460673"/>
    <b v="0"/>
    <n v="11"/>
  </r>
  <r>
    <x v="3"/>
    <s v="US"/>
    <s v="USD"/>
    <n v="1408679055"/>
    <n v="1406087055"/>
    <b v="0"/>
    <n v="64"/>
  </r>
  <r>
    <x v="3"/>
    <s v="US"/>
    <s v="USD"/>
    <n v="1362814119"/>
    <n v="1360222119"/>
    <b v="0"/>
    <n v="73"/>
  </r>
  <r>
    <x v="3"/>
    <s v="US"/>
    <s v="USD"/>
    <n v="1447507200"/>
    <n v="1444911600"/>
    <b v="0"/>
    <n v="651"/>
  </r>
  <r>
    <x v="3"/>
    <s v="GB"/>
    <s v="GBP"/>
    <n v="1420377366"/>
    <n v="1415193366"/>
    <b v="0"/>
    <n v="31"/>
  </r>
  <r>
    <x v="3"/>
    <s v="GB"/>
    <s v="GBP"/>
    <n v="1487580602"/>
    <n v="1485161402"/>
    <b v="0"/>
    <n v="25"/>
  </r>
  <r>
    <x v="3"/>
    <s v="US"/>
    <s v="USD"/>
    <n v="1383264000"/>
    <n v="1378080409"/>
    <b v="1"/>
    <n v="665"/>
  </r>
  <r>
    <x v="3"/>
    <s v="US"/>
    <s v="USD"/>
    <n v="1370649674"/>
    <n v="1368057674"/>
    <b v="0"/>
    <n v="25"/>
  </r>
  <r>
    <x v="3"/>
    <s v="AU"/>
    <s v="AUD"/>
    <n v="1412938800"/>
    <n v="1411019409"/>
    <b v="0"/>
    <n v="13"/>
  </r>
  <r>
    <x v="3"/>
    <s v="GB"/>
    <s v="GBP"/>
    <n v="1405249113"/>
    <n v="1402657113"/>
    <b v="0"/>
    <n v="55"/>
  </r>
  <r>
    <x v="3"/>
    <s v="US"/>
    <s v="USD"/>
    <n v="1410755286"/>
    <n v="1408940886"/>
    <b v="0"/>
    <n v="23"/>
  </r>
  <r>
    <x v="3"/>
    <s v="US"/>
    <s v="USD"/>
    <n v="1427319366"/>
    <n v="1424730966"/>
    <b v="0"/>
    <n v="42"/>
  </r>
  <r>
    <x v="3"/>
    <s v="US"/>
    <s v="USD"/>
    <n v="1452299761"/>
    <n v="1447115761"/>
    <b v="0"/>
    <n v="14"/>
  </r>
  <r>
    <x v="3"/>
    <s v="US"/>
    <s v="USD"/>
    <n v="1343440800"/>
    <n v="1342545994"/>
    <b v="0"/>
    <n v="16"/>
  </r>
  <r>
    <x v="3"/>
    <s v="US"/>
    <s v="USD"/>
    <n v="1391706084"/>
    <n v="1389891684"/>
    <b v="0"/>
    <n v="19"/>
  </r>
  <r>
    <x v="3"/>
    <s v="US"/>
    <s v="USD"/>
    <n v="1470034740"/>
    <n v="1466185176"/>
    <b v="0"/>
    <n v="70"/>
  </r>
  <r>
    <x v="3"/>
    <s v="US"/>
    <s v="USD"/>
    <n v="1326927600"/>
    <n v="1323221761"/>
    <b v="1"/>
    <n v="52"/>
  </r>
  <r>
    <x v="3"/>
    <s v="US"/>
    <s v="USD"/>
    <n v="1398052740"/>
    <n v="1394127585"/>
    <b v="1"/>
    <n v="454"/>
  </r>
  <r>
    <x v="3"/>
    <s v="US"/>
    <s v="USD"/>
    <n v="1451430000"/>
    <n v="1448914500"/>
    <b v="0"/>
    <n v="15"/>
  </r>
  <r>
    <x v="3"/>
    <s v="US"/>
    <s v="USD"/>
    <n v="1362960000"/>
    <n v="1359946188"/>
    <b v="0"/>
    <n v="42"/>
  </r>
  <r>
    <x v="3"/>
    <s v="US"/>
    <s v="USD"/>
    <n v="1371785496"/>
    <n v="1369193496"/>
    <b v="1"/>
    <n v="211"/>
  </r>
  <r>
    <x v="3"/>
    <s v="US"/>
    <s v="USD"/>
    <n v="1368117239"/>
    <n v="1365525239"/>
    <b v="0"/>
    <n v="75"/>
  </r>
  <r>
    <x v="3"/>
    <s v="US"/>
    <s v="USD"/>
    <n v="1402290000"/>
    <n v="1399666342"/>
    <b v="0"/>
    <n v="38"/>
  </r>
  <r>
    <x v="3"/>
    <s v="US"/>
    <s v="USD"/>
    <n v="1287200340"/>
    <n v="1284042614"/>
    <b v="1"/>
    <n v="62"/>
  </r>
  <r>
    <x v="3"/>
    <s v="US"/>
    <s v="USD"/>
    <n v="1271573940"/>
    <n v="1268459318"/>
    <b v="0"/>
    <n v="54"/>
  </r>
  <r>
    <x v="3"/>
    <s v="US"/>
    <s v="USD"/>
    <n v="1408177077"/>
    <n v="1406362677"/>
    <b v="0"/>
    <n v="480"/>
  </r>
  <r>
    <x v="3"/>
    <s v="US"/>
    <s v="USD"/>
    <n v="1311538136"/>
    <n v="1308946136"/>
    <b v="0"/>
    <n v="17"/>
  </r>
  <r>
    <x v="3"/>
    <s v="US"/>
    <s v="USD"/>
    <n v="1453179540"/>
    <n v="1452030730"/>
    <b v="0"/>
    <n v="18"/>
  </r>
  <r>
    <x v="3"/>
    <s v="US"/>
    <s v="USD"/>
    <n v="1476720840"/>
    <n v="1474469117"/>
    <b v="0"/>
    <n v="112"/>
  </r>
  <r>
    <x v="3"/>
    <s v="US"/>
    <s v="USD"/>
    <n v="1445624695"/>
    <n v="1443464695"/>
    <b v="1"/>
    <n v="874"/>
  </r>
  <r>
    <x v="3"/>
    <s v="US"/>
    <s v="USD"/>
    <n v="1330760367"/>
    <n v="1326872367"/>
    <b v="0"/>
    <n v="57"/>
  </r>
  <r>
    <x v="3"/>
    <s v="US"/>
    <s v="USD"/>
    <n v="1409500725"/>
    <n v="1406908725"/>
    <b v="0"/>
    <n v="13"/>
  </r>
  <r>
    <x v="3"/>
    <s v="IT"/>
    <s v="EUR"/>
    <n v="1450602000"/>
    <n v="1445415653"/>
    <b v="0"/>
    <n v="170"/>
  </r>
  <r>
    <x v="3"/>
    <s v="US"/>
    <s v="USD"/>
    <n v="1464807420"/>
    <n v="1461427938"/>
    <b v="0"/>
    <n v="24"/>
  </r>
  <r>
    <x v="3"/>
    <s v="US"/>
    <s v="USD"/>
    <n v="1354017600"/>
    <n v="1350967535"/>
    <b v="0"/>
    <n v="26"/>
  </r>
  <r>
    <x v="3"/>
    <s v="US"/>
    <s v="USD"/>
    <n v="1283562180"/>
    <n v="1277433980"/>
    <b v="0"/>
    <n v="104"/>
  </r>
  <r>
    <x v="3"/>
    <s v="US"/>
    <s v="USD"/>
    <n v="1483481019"/>
    <n v="1480629819"/>
    <b v="0"/>
    <n v="284"/>
  </r>
  <r>
    <x v="3"/>
    <s v="US"/>
    <s v="USD"/>
    <n v="1304628648"/>
    <n v="1302036648"/>
    <b v="0"/>
    <n v="38"/>
  </r>
  <r>
    <x v="3"/>
    <s v="GB"/>
    <s v="GBP"/>
    <n v="1428483201"/>
    <n v="1425891201"/>
    <b v="0"/>
    <n v="51"/>
  </r>
  <r>
    <x v="3"/>
    <s v="GB"/>
    <s v="GBP"/>
    <n v="1456444800"/>
    <n v="1454337589"/>
    <b v="0"/>
    <n v="20"/>
  </r>
  <r>
    <x v="3"/>
    <s v="US"/>
    <s v="USD"/>
    <n v="1441425540"/>
    <n v="1436968366"/>
    <b v="0"/>
    <n v="227"/>
  </r>
  <r>
    <x v="3"/>
    <s v="US"/>
    <s v="USD"/>
    <n v="1430329862"/>
    <n v="1428515462"/>
    <b v="0"/>
    <n v="88"/>
  </r>
  <r>
    <x v="3"/>
    <s v="US"/>
    <s v="USD"/>
    <n v="1480568340"/>
    <n v="1477996325"/>
    <b v="1"/>
    <n v="379"/>
  </r>
  <r>
    <x v="3"/>
    <s v="GB"/>
    <s v="GBP"/>
    <n v="1464712394"/>
    <n v="1459528394"/>
    <b v="0"/>
    <n v="27"/>
  </r>
  <r>
    <x v="3"/>
    <s v="US"/>
    <s v="USD"/>
    <n v="1427011200"/>
    <n v="1424669929"/>
    <b v="1"/>
    <n v="34"/>
  </r>
  <r>
    <x v="3"/>
    <s v="US"/>
    <s v="USD"/>
    <n v="1307459881"/>
    <n v="1304867881"/>
    <b v="0"/>
    <n v="26"/>
  </r>
  <r>
    <x v="3"/>
    <s v="US"/>
    <s v="USD"/>
    <n v="1433305800"/>
    <n v="1430604395"/>
    <b v="0"/>
    <n v="78"/>
  </r>
  <r>
    <x v="3"/>
    <s v="US"/>
    <s v="USD"/>
    <n v="1341028740"/>
    <n v="1339704141"/>
    <b v="0"/>
    <n v="27"/>
  </r>
  <r>
    <x v="3"/>
    <s v="US"/>
    <s v="USD"/>
    <n v="1342243143"/>
    <n v="1339651143"/>
    <b v="0"/>
    <n v="38"/>
  </r>
  <r>
    <x v="3"/>
    <s v="GB"/>
    <s v="GBP"/>
    <n v="1469220144"/>
    <n v="1466628144"/>
    <b v="0"/>
    <n v="15"/>
  </r>
  <r>
    <x v="3"/>
    <s v="US"/>
    <s v="USD"/>
    <n v="1437620400"/>
    <n v="1434931811"/>
    <b v="0"/>
    <n v="182"/>
  </r>
  <r>
    <x v="3"/>
    <s v="US"/>
    <s v="USD"/>
    <n v="1464485339"/>
    <n v="1462325339"/>
    <b v="0"/>
    <n v="42"/>
  </r>
  <r>
    <x v="3"/>
    <s v="US"/>
    <s v="USD"/>
    <n v="1331441940"/>
    <n v="1326810211"/>
    <b v="0"/>
    <n v="23"/>
  </r>
  <r>
    <x v="3"/>
    <s v="US"/>
    <s v="USD"/>
    <n v="1399694340"/>
    <n v="1398448389"/>
    <b v="1"/>
    <n v="71"/>
  </r>
  <r>
    <x v="3"/>
    <s v="DE"/>
    <s v="EUR"/>
    <n v="1489157716"/>
    <n v="1486565716"/>
    <b v="0"/>
    <n v="79"/>
  </r>
  <r>
    <x v="3"/>
    <s v="US"/>
    <s v="USD"/>
    <n v="1318802580"/>
    <n v="1316194540"/>
    <b v="0"/>
    <n v="34"/>
  </r>
  <r>
    <x v="3"/>
    <s v="US"/>
    <s v="USD"/>
    <n v="1338601346"/>
    <n v="1336009346"/>
    <b v="1"/>
    <n v="82"/>
  </r>
  <r>
    <x v="3"/>
    <s v="GB"/>
    <s v="GBP"/>
    <n v="1456876740"/>
    <n v="1455063886"/>
    <b v="0"/>
    <n v="17"/>
  </r>
  <r>
    <x v="3"/>
    <s v="US"/>
    <s v="USD"/>
    <n v="1382658169"/>
    <n v="1380238969"/>
    <b v="1"/>
    <n v="141"/>
  </r>
  <r>
    <x v="3"/>
    <s v="US"/>
    <s v="USD"/>
    <n v="1355585777"/>
    <n v="1352993777"/>
    <b v="0"/>
    <n v="209"/>
  </r>
  <r>
    <x v="3"/>
    <s v="GB"/>
    <s v="GBP"/>
    <n v="1455408000"/>
    <n v="1454638202"/>
    <b v="0"/>
    <n v="34"/>
  </r>
  <r>
    <x v="3"/>
    <s v="US"/>
    <s v="USD"/>
    <n v="1481066554"/>
    <n v="1478906554"/>
    <b v="0"/>
    <n v="38"/>
  </r>
  <r>
    <x v="3"/>
    <s v="GB"/>
    <s v="GBP"/>
    <n v="1434039137"/>
    <n v="1431447137"/>
    <b v="0"/>
    <n v="17"/>
  </r>
  <r>
    <x v="3"/>
    <s v="GB"/>
    <s v="GBP"/>
    <n v="1404671466"/>
    <n v="1402079466"/>
    <b v="0"/>
    <n v="80"/>
  </r>
  <r>
    <x v="3"/>
    <s v="US"/>
    <s v="USD"/>
    <n v="1309809140"/>
    <n v="1302033140"/>
    <b v="1"/>
    <n v="95"/>
  </r>
  <r>
    <x v="3"/>
    <s v="US"/>
    <s v="USD"/>
    <n v="1449089965"/>
    <n v="1446670765"/>
    <b v="0"/>
    <n v="9"/>
  </r>
  <r>
    <x v="3"/>
    <s v="US"/>
    <s v="USD"/>
    <n v="1438259422"/>
    <n v="1435667422"/>
    <b v="0"/>
    <n v="46"/>
  </r>
  <r>
    <x v="3"/>
    <s v="FR"/>
    <s v="EUR"/>
    <n v="1460127635"/>
    <n v="1457539235"/>
    <b v="0"/>
    <n v="117"/>
  </r>
  <r>
    <x v="3"/>
    <s v="US"/>
    <s v="USD"/>
    <n v="1484752597"/>
    <n v="1482160597"/>
    <b v="0"/>
    <n v="859"/>
  </r>
  <r>
    <x v="3"/>
    <s v="US"/>
    <s v="USD"/>
    <n v="1381928503"/>
    <n v="1379336503"/>
    <b v="1"/>
    <n v="336"/>
  </r>
  <r>
    <x v="3"/>
    <s v="US"/>
    <s v="USD"/>
    <n v="1413575739"/>
    <n v="1410983739"/>
    <b v="1"/>
    <n v="452"/>
  </r>
  <r>
    <x v="3"/>
    <s v="US"/>
    <s v="USD"/>
    <n v="1477710000"/>
    <n v="1475248279"/>
    <b v="0"/>
    <n v="12"/>
  </r>
  <r>
    <x v="3"/>
    <s v="US"/>
    <s v="USD"/>
    <n v="1441167586"/>
    <n v="1438575586"/>
    <b v="0"/>
    <n v="23"/>
  </r>
  <r>
    <x v="3"/>
    <s v="US"/>
    <s v="USD"/>
    <n v="1363458467"/>
    <n v="1360866467"/>
    <b v="1"/>
    <n v="275"/>
  </r>
  <r>
    <x v="3"/>
    <s v="US"/>
    <s v="USD"/>
    <n v="1402901940"/>
    <n v="1399998418"/>
    <b v="0"/>
    <n v="67"/>
  </r>
  <r>
    <x v="3"/>
    <s v="US"/>
    <s v="USD"/>
    <n v="1464729276"/>
    <n v="1459545276"/>
    <b v="0"/>
    <n v="52"/>
  </r>
  <r>
    <x v="3"/>
    <s v="US"/>
    <s v="USD"/>
    <n v="1410904413"/>
    <n v="1409090013"/>
    <b v="0"/>
    <n v="82"/>
  </r>
  <r>
    <x v="3"/>
    <s v="US"/>
    <s v="USD"/>
    <n v="1429912341"/>
    <n v="1427320341"/>
    <b v="0"/>
    <n v="10"/>
  </r>
  <r>
    <x v="3"/>
    <s v="GB"/>
    <s v="GBP"/>
    <n v="1463353200"/>
    <n v="1462285182"/>
    <b v="0"/>
    <n v="3"/>
  </r>
  <r>
    <x v="3"/>
    <s v="US"/>
    <s v="USD"/>
    <n v="1420060088"/>
    <n v="1414872488"/>
    <b v="0"/>
    <n v="176"/>
  </r>
  <r>
    <x v="3"/>
    <s v="US"/>
    <s v="USD"/>
    <n v="1427860740"/>
    <n v="1424727712"/>
    <b v="0"/>
    <n v="34"/>
  </r>
  <r>
    <x v="3"/>
    <s v="US"/>
    <s v="USD"/>
    <n v="1423720740"/>
    <n v="1421081857"/>
    <b v="0"/>
    <n v="55"/>
  </r>
  <r>
    <x v="3"/>
    <s v="US"/>
    <s v="USD"/>
    <n v="1328377444"/>
    <n v="1326217444"/>
    <b v="0"/>
    <n v="22"/>
  </r>
  <r>
    <x v="3"/>
    <s v="US"/>
    <s v="USD"/>
    <n v="1312642800"/>
    <n v="1311963128"/>
    <b v="0"/>
    <n v="78"/>
  </r>
  <r>
    <x v="3"/>
    <s v="US"/>
    <s v="USD"/>
    <n v="1330359423"/>
    <n v="1327767423"/>
    <b v="0"/>
    <n v="207"/>
  </r>
  <r>
    <x v="3"/>
    <s v="US"/>
    <s v="USD"/>
    <n v="1428068988"/>
    <n v="1425908988"/>
    <b v="0"/>
    <n v="27"/>
  </r>
  <r>
    <x v="3"/>
    <s v="GB"/>
    <s v="GBP"/>
    <n v="1457914373"/>
    <n v="1456189973"/>
    <b v="0"/>
    <n v="23"/>
  </r>
  <r>
    <x v="3"/>
    <s v="US"/>
    <s v="USD"/>
    <n v="1471849140"/>
    <n v="1468444125"/>
    <b v="1"/>
    <n v="577"/>
  </r>
  <r>
    <x v="3"/>
    <s v="US"/>
    <s v="USD"/>
    <n v="1440082240"/>
    <n v="1436885440"/>
    <b v="0"/>
    <n v="1107"/>
  </r>
  <r>
    <x v="3"/>
    <s v="US"/>
    <s v="USD"/>
    <n v="1453569392"/>
    <n v="1451409392"/>
    <b v="0"/>
    <n v="49"/>
  </r>
  <r>
    <x v="3"/>
    <s v="US"/>
    <s v="USD"/>
    <n v="1381314437"/>
    <n v="1378722437"/>
    <b v="0"/>
    <n v="32"/>
  </r>
  <r>
    <x v="3"/>
    <s v="GB"/>
    <s v="GBP"/>
    <n v="1438531200"/>
    <n v="1435921992"/>
    <b v="0"/>
    <n v="169"/>
  </r>
  <r>
    <x v="3"/>
    <s v="US"/>
    <s v="USD"/>
    <n v="1446731817"/>
    <n v="1444913817"/>
    <b v="0"/>
    <n v="43"/>
  </r>
  <r>
    <x v="3"/>
    <s v="US"/>
    <s v="USD"/>
    <n v="1419780026"/>
    <n v="1417188026"/>
    <b v="0"/>
    <n v="169"/>
  </r>
  <r>
    <x v="3"/>
    <s v="US"/>
    <s v="USD"/>
    <n v="1428128525"/>
    <n v="1425540125"/>
    <b v="0"/>
    <n v="44"/>
  </r>
  <r>
    <x v="3"/>
    <s v="GB"/>
    <s v="GBP"/>
    <n v="1406470645"/>
    <n v="1403878645"/>
    <b v="0"/>
    <n v="27"/>
  </r>
  <r>
    <x v="3"/>
    <s v="US"/>
    <s v="USD"/>
    <n v="1488464683"/>
    <n v="1485872683"/>
    <b v="0"/>
    <n v="79"/>
  </r>
  <r>
    <x v="3"/>
    <s v="US"/>
    <s v="USD"/>
    <n v="1436562000"/>
    <n v="1434440227"/>
    <b v="0"/>
    <n v="13"/>
  </r>
  <r>
    <x v="3"/>
    <s v="US"/>
    <s v="USD"/>
    <n v="1336751220"/>
    <n v="1331774434"/>
    <b v="0"/>
    <n v="44"/>
  </r>
  <r>
    <x v="3"/>
    <s v="US"/>
    <s v="USD"/>
    <n v="1299243427"/>
    <n v="1296651427"/>
    <b v="0"/>
    <n v="20"/>
  </r>
  <r>
    <x v="3"/>
    <s v="US"/>
    <s v="USD"/>
    <n v="1333648820"/>
    <n v="1331060420"/>
    <b v="0"/>
    <n v="48"/>
  </r>
  <r>
    <x v="3"/>
    <s v="US"/>
    <s v="USD"/>
    <n v="1411790400"/>
    <n v="1409884821"/>
    <b v="0"/>
    <n v="59"/>
  </r>
  <r>
    <x v="3"/>
    <s v="GB"/>
    <s v="GBP"/>
    <n v="1436110717"/>
    <n v="1433518717"/>
    <b v="0"/>
    <n v="20"/>
  </r>
  <r>
    <x v="3"/>
    <s v="GB"/>
    <s v="GBP"/>
    <n v="1488538892"/>
    <n v="1487329292"/>
    <b v="0"/>
    <n v="25"/>
  </r>
  <r>
    <x v="3"/>
    <s v="US"/>
    <s v="USD"/>
    <n v="1454277540"/>
    <n v="1450880854"/>
    <b v="0"/>
    <n v="375"/>
  </r>
  <r>
    <x v="3"/>
    <s v="AU"/>
    <s v="AUD"/>
    <n v="1444525200"/>
    <n v="1441339242"/>
    <b v="1"/>
    <n v="1251"/>
  </r>
  <r>
    <x v="3"/>
    <s v="US"/>
    <s v="USD"/>
    <n v="1327851291"/>
    <n v="1325432091"/>
    <b v="0"/>
    <n v="41"/>
  </r>
  <r>
    <x v="3"/>
    <s v="GB"/>
    <s v="GBP"/>
    <n v="1435352400"/>
    <n v="1431718575"/>
    <b v="0"/>
    <n v="22"/>
  </r>
  <r>
    <x v="3"/>
    <s v="GB"/>
    <s v="GBP"/>
    <n v="1429138740"/>
    <n v="1426528418"/>
    <b v="0"/>
    <n v="76"/>
  </r>
  <r>
    <x v="3"/>
    <s v="GB"/>
    <s v="GBP"/>
    <n v="1448229600"/>
    <n v="1446401372"/>
    <b v="0"/>
    <n v="47"/>
  </r>
  <r>
    <x v="3"/>
    <s v="FR"/>
    <s v="EUR"/>
    <n v="1480028400"/>
    <n v="1478685915"/>
    <b v="0"/>
    <n v="2"/>
  </r>
  <r>
    <x v="3"/>
    <s v="US"/>
    <s v="USD"/>
    <n v="1408320490"/>
    <n v="1405728490"/>
    <b v="1"/>
    <n v="283"/>
  </r>
  <r>
    <x v="3"/>
    <s v="US"/>
    <s v="USD"/>
    <n v="1359680939"/>
    <n v="1357088939"/>
    <b v="0"/>
    <n v="156"/>
  </r>
  <r>
    <x v="3"/>
    <s v="CA"/>
    <s v="CAD"/>
    <n v="1402334811"/>
    <n v="1401470811"/>
    <b v="0"/>
    <n v="57"/>
  </r>
  <r>
    <x v="3"/>
    <s v="US"/>
    <s v="USD"/>
    <n v="1454349600"/>
    <n v="1451277473"/>
    <b v="0"/>
    <n v="21"/>
  </r>
  <r>
    <x v="3"/>
    <s v="CA"/>
    <s v="CAD"/>
    <n v="1488390735"/>
    <n v="1484070735"/>
    <b v="0"/>
    <n v="113"/>
  </r>
  <r>
    <x v="3"/>
    <s v="US"/>
    <s v="USD"/>
    <n v="1355597528"/>
    <n v="1353005528"/>
    <b v="0"/>
    <n v="246"/>
  </r>
  <r>
    <x v="3"/>
    <s v="US"/>
    <s v="USD"/>
    <n v="1339701851"/>
    <n v="1337887451"/>
    <b v="0"/>
    <n v="205"/>
  </r>
  <r>
    <x v="3"/>
    <s v="US"/>
    <s v="USD"/>
    <n v="1462161540"/>
    <n v="1457913777"/>
    <b v="1"/>
    <n v="740"/>
  </r>
  <r>
    <x v="3"/>
    <s v="US"/>
    <s v="USD"/>
    <n v="1437420934"/>
    <n v="1434828934"/>
    <b v="0"/>
    <n v="22"/>
  </r>
  <r>
    <x v="3"/>
    <s v="US"/>
    <s v="USD"/>
    <n v="1458362023"/>
    <n v="1455773623"/>
    <b v="0"/>
    <n v="61"/>
  </r>
  <r>
    <x v="3"/>
    <s v="US"/>
    <s v="USD"/>
    <n v="1326835985"/>
    <n v="1324243985"/>
    <b v="0"/>
    <n v="61"/>
  </r>
  <r>
    <x v="3"/>
    <s v="GB"/>
    <s v="GBP"/>
    <n v="1471087957"/>
    <n v="1468495957"/>
    <b v="0"/>
    <n v="34"/>
  </r>
  <r>
    <x v="3"/>
    <s v="US"/>
    <s v="USD"/>
    <n v="1271994660"/>
    <n v="1264565507"/>
    <b v="1"/>
    <n v="36"/>
  </r>
  <r>
    <x v="3"/>
    <s v="US"/>
    <s v="USD"/>
    <n v="1428390000"/>
    <n v="1425224391"/>
    <b v="0"/>
    <n v="42"/>
  </r>
  <r>
    <x v="3"/>
    <s v="US"/>
    <s v="USD"/>
    <n v="1443826980"/>
    <n v="1441032457"/>
    <b v="0"/>
    <n v="222"/>
  </r>
  <r>
    <x v="3"/>
    <s v="US"/>
    <s v="USD"/>
    <n v="1383332400"/>
    <n v="1380470188"/>
    <b v="0"/>
    <n v="158"/>
  </r>
  <r>
    <x v="3"/>
    <s v="US"/>
    <s v="USD"/>
    <n v="1432230988"/>
    <n v="1429638988"/>
    <b v="1"/>
    <n v="465"/>
  </r>
  <r>
    <x v="3"/>
    <s v="US"/>
    <s v="USD"/>
    <n v="1463529600"/>
    <n v="1462307652"/>
    <b v="0"/>
    <n v="38"/>
  </r>
  <r>
    <x v="3"/>
    <s v="US"/>
    <s v="USD"/>
    <n v="1358702480"/>
    <n v="1356110480"/>
    <b v="0"/>
    <n v="112"/>
  </r>
  <r>
    <x v="3"/>
    <s v="US"/>
    <s v="USD"/>
    <n v="1352488027"/>
    <n v="1349892427"/>
    <b v="0"/>
    <n v="115"/>
  </r>
  <r>
    <x v="3"/>
    <s v="US"/>
    <s v="USD"/>
    <n v="1404522000"/>
    <n v="1404308883"/>
    <b v="0"/>
    <n v="9"/>
  </r>
  <r>
    <x v="3"/>
    <s v="US"/>
    <s v="USD"/>
    <n v="1434045687"/>
    <n v="1431453687"/>
    <b v="0"/>
    <n v="205"/>
  </r>
  <r>
    <x v="3"/>
    <s v="US"/>
    <s v="USD"/>
    <n v="1471487925"/>
    <n v="1468895925"/>
    <b v="0"/>
    <n v="23"/>
  </r>
  <r>
    <x v="3"/>
    <s v="US"/>
    <s v="USD"/>
    <n v="1415722236"/>
    <n v="1410534636"/>
    <b v="1"/>
    <n v="1095"/>
  </r>
  <r>
    <x v="3"/>
    <s v="US"/>
    <s v="USD"/>
    <n v="1417813618"/>
    <n v="1413922018"/>
    <b v="0"/>
    <n v="32"/>
  </r>
  <r>
    <x v="3"/>
    <s v="US"/>
    <s v="USD"/>
    <n v="1426197512"/>
    <n v="1423609112"/>
    <b v="0"/>
    <n v="274"/>
  </r>
  <r>
    <x v="3"/>
    <s v="IE"/>
    <s v="EUR"/>
    <n v="1444903198"/>
    <n v="1442311198"/>
    <b v="1"/>
    <n v="251"/>
  </r>
  <r>
    <x v="3"/>
    <s v="AU"/>
    <s v="AUD"/>
    <n v="1487738622"/>
    <n v="1485146622"/>
    <b v="1"/>
    <n v="1596"/>
  </r>
  <r>
    <x v="3"/>
    <s v="US"/>
    <s v="USD"/>
    <n v="1372297751"/>
    <n v="1369705751"/>
    <b v="0"/>
    <n v="149"/>
  </r>
  <r>
    <x v="3"/>
    <s v="US"/>
    <s v="USD"/>
    <n v="1335574674"/>
    <n v="1330394274"/>
    <b v="1"/>
    <n v="62"/>
  </r>
  <r>
    <x v="3"/>
    <s v="US"/>
    <s v="USD"/>
    <n v="1365367938"/>
    <n v="1361483538"/>
    <b v="1"/>
    <n v="25"/>
  </r>
  <r>
    <x v="3"/>
    <s v="US"/>
    <s v="USD"/>
    <n v="1445921940"/>
    <n v="1444699549"/>
    <b v="0"/>
    <n v="35"/>
  </r>
  <r>
    <x v="3"/>
    <s v="US"/>
    <s v="USD"/>
    <n v="1478402804"/>
    <n v="1473218804"/>
    <b v="0"/>
    <n v="15"/>
  </r>
  <r>
    <x v="3"/>
    <s v="US"/>
    <s v="USD"/>
    <n v="1334610000"/>
    <n v="1332435685"/>
    <b v="0"/>
    <n v="15"/>
  </r>
  <r>
    <x v="3"/>
    <s v="DE"/>
    <s v="EUR"/>
    <n v="1463333701"/>
    <n v="1460482501"/>
    <b v="0"/>
    <n v="49"/>
  </r>
  <r>
    <x v="3"/>
    <s v="US"/>
    <s v="USD"/>
    <n v="1479952800"/>
    <n v="1477368867"/>
    <b v="0"/>
    <n v="107"/>
  </r>
  <r>
    <x v="3"/>
    <s v="US"/>
    <s v="USD"/>
    <n v="1335564000"/>
    <n v="1332182049"/>
    <b v="0"/>
    <n v="35"/>
  </r>
  <r>
    <x v="3"/>
    <s v="US"/>
    <s v="USD"/>
    <n v="1370547157"/>
    <n v="1368646357"/>
    <b v="0"/>
    <n v="23"/>
  </r>
  <r>
    <x v="3"/>
    <s v="US"/>
    <s v="USD"/>
    <n v="1369323491"/>
    <n v="1366731491"/>
    <b v="0"/>
    <n v="1373"/>
  </r>
  <r>
    <x v="3"/>
    <s v="GB"/>
    <s v="GBP"/>
    <n v="1457906400"/>
    <n v="1457115427"/>
    <b v="0"/>
    <n v="31"/>
  </r>
  <r>
    <x v="3"/>
    <s v="US"/>
    <s v="USD"/>
    <n v="1461762960"/>
    <n v="1457999054"/>
    <b v="0"/>
    <n v="20"/>
  </r>
  <r>
    <x v="3"/>
    <s v="US"/>
    <s v="USD"/>
    <n v="1330018426"/>
    <n v="1326994426"/>
    <b v="0"/>
    <n v="145"/>
  </r>
  <r>
    <x v="3"/>
    <s v="US"/>
    <s v="USD"/>
    <n v="1397961361"/>
    <n v="1392780961"/>
    <b v="1"/>
    <n v="70"/>
  </r>
  <r>
    <x v="3"/>
    <s v="GB"/>
    <s v="GBP"/>
    <n v="1457031600"/>
    <n v="1455640559"/>
    <b v="0"/>
    <n v="3"/>
  </r>
  <r>
    <x v="3"/>
    <s v="US"/>
    <s v="USD"/>
    <n v="1468618680"/>
    <n v="1465345902"/>
    <b v="0"/>
    <n v="9"/>
  </r>
  <r>
    <x v="3"/>
    <s v="GB"/>
    <s v="GBP"/>
    <n v="1405523866"/>
    <n v="1402931866"/>
    <b v="1"/>
    <n v="215"/>
  </r>
  <r>
    <x v="3"/>
    <s v="US"/>
    <s v="USD"/>
    <n v="1350003539"/>
    <n v="1347411539"/>
    <b v="1"/>
    <n v="415"/>
  </r>
  <r>
    <x v="3"/>
    <s v="GB"/>
    <s v="GBP"/>
    <n v="1470132180"/>
    <n v="1467040769"/>
    <b v="0"/>
    <n v="30"/>
  </r>
  <r>
    <x v="3"/>
    <s v="GB"/>
    <s v="GBP"/>
    <n v="1397516400"/>
    <n v="1396524644"/>
    <b v="0"/>
    <n v="15"/>
  </r>
  <r>
    <x v="3"/>
    <s v="US"/>
    <s v="USD"/>
    <n v="1402642740"/>
    <n v="1399563953"/>
    <b v="1"/>
    <n v="59"/>
  </r>
  <r>
    <x v="3"/>
    <s v="US"/>
    <s v="USD"/>
    <n v="1362146280"/>
    <n v="1357604752"/>
    <b v="0"/>
    <n v="33"/>
  </r>
  <r>
    <x v="3"/>
    <s v="US"/>
    <s v="USD"/>
    <n v="1338579789"/>
    <n v="1335987789"/>
    <b v="0"/>
    <n v="27"/>
  </r>
  <r>
    <x v="3"/>
    <s v="GB"/>
    <s v="GBP"/>
    <n v="1427990071"/>
    <n v="1422809671"/>
    <b v="0"/>
    <n v="39"/>
  </r>
  <r>
    <x v="3"/>
    <s v="GB"/>
    <s v="GBP"/>
    <n v="1410431054"/>
    <n v="1407839054"/>
    <b v="0"/>
    <n v="56"/>
  </r>
  <r>
    <x v="3"/>
    <s v="US"/>
    <s v="USD"/>
    <n v="1431100918"/>
    <n v="1427212918"/>
    <b v="0"/>
    <n v="470"/>
  </r>
  <r>
    <x v="3"/>
    <s v="US"/>
    <s v="USD"/>
    <n v="1306296000"/>
    <n v="1301950070"/>
    <b v="1"/>
    <n v="61"/>
  </r>
  <r>
    <x v="3"/>
    <s v="GB"/>
    <s v="GBP"/>
    <n v="1427414400"/>
    <n v="1422656201"/>
    <b v="0"/>
    <n v="65"/>
  </r>
  <r>
    <x v="3"/>
    <s v="US"/>
    <s v="USD"/>
    <n v="1487635653"/>
    <n v="1486426053"/>
    <b v="0"/>
    <n v="53"/>
  </r>
  <r>
    <x v="3"/>
    <s v="US"/>
    <s v="USD"/>
    <n v="1406087940"/>
    <n v="1404141626"/>
    <b v="0"/>
    <n v="37"/>
  </r>
  <r>
    <x v="3"/>
    <s v="CA"/>
    <s v="CAD"/>
    <n v="1427585511"/>
    <n v="1424997111"/>
    <b v="0"/>
    <n v="147"/>
  </r>
  <r>
    <x v="3"/>
    <s v="GB"/>
    <s v="GBP"/>
    <n v="1459378085"/>
    <n v="1456789685"/>
    <b v="0"/>
    <n v="21"/>
  </r>
  <r>
    <x v="3"/>
    <s v="US"/>
    <s v="USD"/>
    <n v="1325007358"/>
    <n v="1319819758"/>
    <b v="0"/>
    <n v="15"/>
  </r>
  <r>
    <x v="3"/>
    <s v="GB"/>
    <s v="GBP"/>
    <n v="1450612740"/>
    <n v="1448040425"/>
    <b v="0"/>
    <n v="17"/>
  </r>
  <r>
    <x v="3"/>
    <s v="US"/>
    <s v="USD"/>
    <n v="1465837200"/>
    <n v="1463971172"/>
    <b v="0"/>
    <n v="14"/>
  </r>
  <r>
    <x v="3"/>
    <s v="US"/>
    <s v="USD"/>
    <n v="1366222542"/>
    <n v="1363630542"/>
    <b v="0"/>
    <n v="554"/>
  </r>
  <r>
    <x v="3"/>
    <s v="US"/>
    <s v="USD"/>
    <n v="1433055540"/>
    <n v="1431230867"/>
    <b v="0"/>
    <n v="104"/>
  </r>
  <r>
    <x v="3"/>
    <s v="US"/>
    <s v="USD"/>
    <n v="1423022400"/>
    <n v="1421436099"/>
    <b v="0"/>
    <n v="32"/>
  </r>
  <r>
    <x v="3"/>
    <s v="US"/>
    <s v="USD"/>
    <n v="1407549600"/>
    <n v="1404797428"/>
    <b v="1"/>
    <n v="1088"/>
  </r>
  <r>
    <x v="3"/>
    <s v="CA"/>
    <s v="CAD"/>
    <n v="1389012940"/>
    <n v="1385124940"/>
    <b v="0"/>
    <n v="191"/>
  </r>
  <r>
    <x v="3"/>
    <s v="US"/>
    <s v="USD"/>
    <n v="1416268800"/>
    <n v="1413295358"/>
    <b v="0"/>
    <n v="181"/>
  </r>
  <r>
    <x v="3"/>
    <s v="US"/>
    <s v="USD"/>
    <n v="1446814809"/>
    <n v="1444219209"/>
    <b v="1"/>
    <n v="145"/>
  </r>
  <r>
    <x v="3"/>
    <s v="AU"/>
    <s v="AUD"/>
    <n v="1433059187"/>
    <n v="1430467187"/>
    <b v="0"/>
    <n v="53"/>
  </r>
  <r>
    <x v="3"/>
    <s v="US"/>
    <s v="USD"/>
    <n v="1486053409"/>
    <n v="1483461409"/>
    <b v="0"/>
    <n v="67"/>
  </r>
  <r>
    <x v="3"/>
    <s v="US"/>
    <s v="USD"/>
    <n v="1362337878"/>
    <n v="1360177878"/>
    <b v="0"/>
    <n v="48"/>
  </r>
  <r>
    <x v="3"/>
    <s v="US"/>
    <s v="USD"/>
    <n v="1403661600"/>
    <n v="1401196766"/>
    <b v="1"/>
    <n v="190"/>
  </r>
  <r>
    <x v="3"/>
    <s v="US"/>
    <s v="USD"/>
    <n v="1346344425"/>
    <n v="1343320425"/>
    <b v="1"/>
    <n v="467"/>
  </r>
  <r>
    <x v="3"/>
    <s v="GB"/>
    <s v="GBP"/>
    <n v="1423838916"/>
    <n v="1418654916"/>
    <b v="0"/>
    <n v="78"/>
  </r>
  <r>
    <x v="3"/>
    <s v="GB"/>
    <s v="GBP"/>
    <n v="1442065060"/>
    <n v="1437745060"/>
    <b v="0"/>
    <n v="3"/>
  </r>
  <r>
    <x v="3"/>
    <s v="US"/>
    <s v="USD"/>
    <n v="1461560340"/>
    <n v="1458762717"/>
    <b v="0"/>
    <n v="133"/>
  </r>
  <r>
    <x v="3"/>
    <s v="US"/>
    <s v="USD"/>
    <n v="1408278144"/>
    <n v="1404822144"/>
    <b v="0"/>
    <n v="19"/>
  </r>
  <r>
    <x v="3"/>
    <s v="US"/>
    <s v="USD"/>
    <n v="1433314740"/>
    <n v="1430600401"/>
    <b v="0"/>
    <n v="56"/>
  </r>
  <r>
    <x v="3"/>
    <s v="US"/>
    <s v="USD"/>
    <n v="1458835264"/>
    <n v="1456246864"/>
    <b v="0"/>
    <n v="75"/>
  </r>
  <r>
    <x v="3"/>
    <s v="US"/>
    <s v="USD"/>
    <n v="1347382053"/>
    <n v="1344962853"/>
    <b v="0"/>
    <n v="104"/>
  </r>
  <r>
    <x v="3"/>
    <s v="US"/>
    <s v="USD"/>
    <n v="1358198400"/>
    <n v="1354580949"/>
    <b v="0"/>
    <n v="149"/>
  </r>
  <r>
    <x v="3"/>
    <s v="US"/>
    <s v="USD"/>
    <n v="1348202807"/>
    <n v="1343018807"/>
    <b v="0"/>
    <n v="60"/>
  </r>
  <r>
    <x v="3"/>
    <s v="US"/>
    <s v="USD"/>
    <n v="1344358860"/>
    <n v="1343682681"/>
    <b v="0"/>
    <n v="19"/>
  </r>
  <r>
    <x v="3"/>
    <s v="US"/>
    <s v="USD"/>
    <n v="1453411109"/>
    <n v="1450819109"/>
    <b v="0"/>
    <n v="24"/>
  </r>
  <r>
    <x v="3"/>
    <s v="US"/>
    <s v="USD"/>
    <n v="1350074261"/>
    <n v="1347482261"/>
    <b v="0"/>
    <n v="133"/>
  </r>
  <r>
    <x v="3"/>
    <s v="US"/>
    <s v="USD"/>
    <n v="1333609140"/>
    <n v="1330638829"/>
    <b v="1"/>
    <n v="113"/>
  </r>
  <r>
    <x v="3"/>
    <s v="US"/>
    <s v="USD"/>
    <n v="1401459035"/>
    <n v="1397571035"/>
    <b v="1"/>
    <n v="2139"/>
  </r>
  <r>
    <x v="3"/>
    <s v="US"/>
    <s v="USD"/>
    <n v="1443711623"/>
    <n v="1440687623"/>
    <b v="0"/>
    <n v="204"/>
  </r>
  <r>
    <x v="3"/>
    <s v="US"/>
    <s v="USD"/>
    <n v="1331621940"/>
    <n v="1329671572"/>
    <b v="0"/>
    <n v="33"/>
  </r>
  <r>
    <x v="3"/>
    <s v="US"/>
    <s v="USD"/>
    <n v="1293937200"/>
    <n v="1291257298"/>
    <b v="0"/>
    <n v="13"/>
  </r>
  <r>
    <x v="3"/>
    <s v="US"/>
    <s v="USD"/>
    <n v="1416270292"/>
    <n v="1413674692"/>
    <b v="0"/>
    <n v="26"/>
  </r>
  <r>
    <x v="3"/>
    <s v="US"/>
    <s v="USD"/>
    <n v="1412121600"/>
    <n v="1408565860"/>
    <b v="1"/>
    <n v="424"/>
  </r>
  <r>
    <x v="3"/>
    <s v="US"/>
    <s v="USD"/>
    <n v="1434917049"/>
    <n v="1432325049"/>
    <b v="0"/>
    <n v="107"/>
  </r>
  <r>
    <x v="3"/>
    <s v="US"/>
    <s v="USD"/>
    <n v="1339074857"/>
    <n v="1336482857"/>
    <b v="1"/>
    <n v="50"/>
  </r>
  <r>
    <x v="3"/>
    <s v="NO"/>
    <s v="NOK"/>
    <n v="1458104697"/>
    <n v="1455516297"/>
    <b v="1"/>
    <n v="555"/>
  </r>
  <r>
    <x v="3"/>
    <s v="US"/>
    <s v="USD"/>
    <n v="1488160860"/>
    <n v="1485237096"/>
    <b v="1"/>
    <n v="305"/>
  </r>
  <r>
    <x v="3"/>
    <s v="GB"/>
    <s v="GBP"/>
    <n v="1384374155"/>
    <n v="1381778555"/>
    <b v="0"/>
    <n v="301"/>
  </r>
  <r>
    <x v="3"/>
    <s v="AU"/>
    <s v="AUD"/>
    <n v="1467280800"/>
    <n v="1464921112"/>
    <b v="0"/>
    <n v="81"/>
  </r>
  <r>
    <x v="3"/>
    <s v="US"/>
    <s v="USD"/>
    <n v="1424548719"/>
    <n v="1419364719"/>
    <b v="0"/>
    <n v="15"/>
  </r>
  <r>
    <x v="3"/>
    <s v="US"/>
    <s v="USD"/>
    <n v="1431928784"/>
    <n v="1430114384"/>
    <b v="0"/>
    <n v="10"/>
  </r>
  <r>
    <x v="3"/>
    <s v="US"/>
    <s v="USD"/>
    <n v="1407758629"/>
    <n v="1404907429"/>
    <b v="0"/>
    <n v="139"/>
  </r>
  <r>
    <x v="3"/>
    <s v="US"/>
    <s v="USD"/>
    <n v="1476961513"/>
    <n v="1474369513"/>
    <b v="0"/>
    <n v="253"/>
  </r>
  <r>
    <x v="3"/>
    <s v="US"/>
    <s v="USD"/>
    <n v="1443214800"/>
    <n v="1440008439"/>
    <b v="0"/>
    <n v="206"/>
  </r>
  <r>
    <x v="3"/>
    <s v="GB"/>
    <s v="GBP"/>
    <n v="1476632178"/>
    <n v="1473953778"/>
    <b v="0"/>
    <n v="31"/>
  </r>
  <r>
    <x v="3"/>
    <s v="US"/>
    <s v="USD"/>
    <n v="1404403381"/>
    <n v="1401811381"/>
    <b v="0"/>
    <n v="133"/>
  </r>
  <r>
    <x v="3"/>
    <s v="US"/>
    <s v="USD"/>
    <n v="1466713620"/>
    <n v="1463588109"/>
    <b v="0"/>
    <n v="51"/>
  </r>
  <r>
    <x v="3"/>
    <s v="US"/>
    <s v="USD"/>
    <n v="1342825365"/>
    <n v="1340233365"/>
    <b v="0"/>
    <n v="96"/>
  </r>
  <r>
    <x v="3"/>
    <s v="GB"/>
    <s v="GBP"/>
    <n v="1380449461"/>
    <n v="1375265461"/>
    <b v="0"/>
    <n v="13"/>
  </r>
  <r>
    <x v="3"/>
    <s v="GB"/>
    <s v="GBP"/>
    <n v="1461278208"/>
    <n v="1459463808"/>
    <b v="0"/>
    <n v="8"/>
  </r>
  <r>
    <x v="3"/>
    <s v="US"/>
    <s v="USD"/>
    <n v="1416988740"/>
    <n v="1414514153"/>
    <b v="1"/>
    <n v="930"/>
  </r>
  <r>
    <x v="3"/>
    <s v="CA"/>
    <s v="CAD"/>
    <n v="1482943740"/>
    <n v="1481129340"/>
    <b v="0"/>
    <n v="85"/>
  </r>
  <r>
    <x v="3"/>
    <s v="US"/>
    <s v="USD"/>
    <n v="1364447073"/>
    <n v="1361858673"/>
    <b v="0"/>
    <n v="98"/>
  </r>
  <r>
    <x v="3"/>
    <s v="US"/>
    <s v="USD"/>
    <n v="1460846347"/>
    <n v="1458254347"/>
    <b v="0"/>
    <n v="28"/>
  </r>
  <r>
    <x v="3"/>
    <s v="US"/>
    <s v="USD"/>
    <n v="1428725192"/>
    <n v="1426133192"/>
    <b v="0"/>
    <n v="21"/>
  </r>
  <r>
    <x v="3"/>
    <s v="US"/>
    <s v="USD"/>
    <n v="1434017153"/>
    <n v="1431425153"/>
    <b v="1"/>
    <n v="353"/>
  </r>
  <r>
    <x v="3"/>
    <s v="US"/>
    <s v="USD"/>
    <n v="1417845600"/>
    <n v="1415194553"/>
    <b v="1"/>
    <n v="615"/>
  </r>
  <r>
    <x v="3"/>
    <s v="US"/>
    <s v="USD"/>
    <n v="1375908587"/>
    <n v="1372884587"/>
    <b v="1"/>
    <n v="389"/>
  </r>
  <r>
    <x v="3"/>
    <s v="GB"/>
    <s v="GBP"/>
    <n v="1439806936"/>
    <n v="1437214936"/>
    <b v="0"/>
    <n v="31"/>
  </r>
  <r>
    <x v="3"/>
    <s v="CA"/>
    <s v="CAD"/>
    <n v="1430693460"/>
    <n v="1428087153"/>
    <b v="0"/>
    <n v="17"/>
  </r>
  <r>
    <x v="3"/>
    <s v="US"/>
    <s v="USD"/>
    <n v="1327776847"/>
    <n v="1325184847"/>
    <b v="0"/>
    <n v="30"/>
  </r>
  <r>
    <x v="3"/>
    <s v="US"/>
    <s v="USD"/>
    <n v="1304395140"/>
    <n v="1302493760"/>
    <b v="1"/>
    <n v="21"/>
  </r>
  <r>
    <x v="3"/>
    <s v="US"/>
    <s v="USD"/>
    <n v="1361029958"/>
    <n v="1358437958"/>
    <b v="1"/>
    <n v="234"/>
  </r>
  <r>
    <x v="3"/>
    <s v="GB"/>
    <s v="GBP"/>
    <n v="1424378748"/>
    <n v="1421786748"/>
    <b v="0"/>
    <n v="49"/>
  </r>
  <r>
    <x v="3"/>
    <s v="IE"/>
    <s v="EUR"/>
    <n v="1449162000"/>
    <n v="1446570315"/>
    <b v="1"/>
    <n v="63"/>
  </r>
  <r>
    <x v="3"/>
    <s v="US"/>
    <s v="USD"/>
    <n v="1405479600"/>
    <n v="1401642425"/>
    <b v="0"/>
    <n v="827"/>
  </r>
  <r>
    <x v="3"/>
    <s v="US"/>
    <s v="USD"/>
    <n v="1456416513"/>
    <n v="1454688513"/>
    <b v="0"/>
    <n v="102"/>
  </r>
  <r>
    <x v="3"/>
    <s v="US"/>
    <s v="USD"/>
    <n v="1275368340"/>
    <n v="1272692732"/>
    <b v="0"/>
    <n v="89"/>
  </r>
  <r>
    <x v="3"/>
    <s v="US"/>
    <s v="USD"/>
    <n v="1476277875"/>
    <n v="1474895475"/>
    <b v="0"/>
    <n v="26"/>
  </r>
  <r>
    <x v="3"/>
    <s v="CA"/>
    <s v="CAD"/>
    <n v="1436364023"/>
    <n v="1433772023"/>
    <b v="1"/>
    <n v="885"/>
  </r>
  <r>
    <x v="3"/>
    <s v="US"/>
    <s v="USD"/>
    <n v="1420060920"/>
    <n v="1417556262"/>
    <b v="0"/>
    <n v="47"/>
  </r>
  <r>
    <x v="3"/>
    <s v="US"/>
    <s v="USD"/>
    <n v="1383062083"/>
    <n v="1380556483"/>
    <b v="1"/>
    <n v="34"/>
  </r>
  <r>
    <x v="3"/>
    <s v="US"/>
    <s v="USD"/>
    <n v="1430179200"/>
    <n v="1428130814"/>
    <b v="0"/>
    <n v="28"/>
  </r>
  <r>
    <x v="3"/>
    <s v="US"/>
    <s v="USD"/>
    <n v="1295647200"/>
    <n v="1291428371"/>
    <b v="0"/>
    <n v="33"/>
  </r>
  <r>
    <x v="3"/>
    <s v="US"/>
    <s v="USD"/>
    <n v="1417579200"/>
    <n v="1415031043"/>
    <b v="0"/>
    <n v="101"/>
  </r>
  <r>
    <x v="3"/>
    <s v="GB"/>
    <s v="GBP"/>
    <n v="1465709400"/>
    <n v="1462695073"/>
    <b v="0"/>
    <n v="34"/>
  </r>
  <r>
    <x v="3"/>
    <s v="US"/>
    <s v="USD"/>
    <n v="1351304513"/>
    <n v="1348712513"/>
    <b v="1"/>
    <n v="660"/>
  </r>
  <r>
    <x v="3"/>
    <s v="US"/>
    <s v="USD"/>
    <n v="1480174071"/>
    <n v="1477578471"/>
    <b v="0"/>
    <n v="111"/>
  </r>
  <r>
    <x v="3"/>
    <s v="US"/>
    <s v="USD"/>
    <n v="1471242025"/>
    <n v="1468650025"/>
    <b v="0"/>
    <n v="99"/>
  </r>
  <r>
    <x v="3"/>
    <s v="GB"/>
    <s v="GBP"/>
    <n v="1425326400"/>
    <n v="1421916830"/>
    <b v="0"/>
    <n v="410"/>
  </r>
  <r>
    <x v="3"/>
    <s v="US"/>
    <s v="USD"/>
    <n v="1364917965"/>
    <n v="1362329565"/>
    <b v="0"/>
    <n v="180"/>
  </r>
  <r>
    <x v="3"/>
    <s v="US"/>
    <s v="USD"/>
    <n v="1411980020"/>
    <n v="1409388020"/>
    <b v="0"/>
    <n v="13"/>
  </r>
  <r>
    <x v="3"/>
    <s v="GB"/>
    <s v="GBP"/>
    <n v="1462017600"/>
    <n v="1458820564"/>
    <b v="0"/>
    <n v="72"/>
  </r>
  <r>
    <x v="3"/>
    <s v="US"/>
    <s v="USD"/>
    <n v="1280800740"/>
    <n v="1279603955"/>
    <b v="0"/>
    <n v="17"/>
  </r>
  <r>
    <x v="3"/>
    <s v="GB"/>
    <s v="GBP"/>
    <n v="1422658930"/>
    <n v="1421362930"/>
    <b v="0"/>
    <n v="21"/>
  </r>
  <r>
    <x v="3"/>
    <s v="US"/>
    <s v="USD"/>
    <n v="1444824021"/>
    <n v="1442232021"/>
    <b v="1"/>
    <n v="188"/>
  </r>
  <r>
    <x v="3"/>
    <s v="US"/>
    <s v="USD"/>
    <n v="1366635575"/>
    <n v="1363611575"/>
    <b v="0"/>
    <n v="682"/>
  </r>
  <r>
    <x v="3"/>
    <s v="NZ"/>
    <s v="NZD"/>
    <n v="1488622352"/>
    <n v="1486030352"/>
    <b v="0"/>
    <n v="91"/>
  </r>
  <r>
    <x v="3"/>
    <s v="US"/>
    <s v="USD"/>
    <n v="1468036800"/>
    <n v="1465607738"/>
    <b v="0"/>
    <n v="20"/>
  </r>
  <r>
    <x v="3"/>
    <s v="US"/>
    <s v="USD"/>
    <n v="1388473200"/>
    <n v="1385585434"/>
    <b v="1"/>
    <n v="85"/>
  </r>
  <r>
    <x v="3"/>
    <s v="US"/>
    <s v="USD"/>
    <n v="1446759880"/>
    <n v="1444164280"/>
    <b v="0"/>
    <n v="57"/>
  </r>
  <r>
    <x v="3"/>
    <s v="CA"/>
    <s v="CAD"/>
    <n v="1447079520"/>
    <n v="1443449265"/>
    <b v="0"/>
    <n v="28"/>
  </r>
  <r>
    <x v="3"/>
    <s v="US"/>
    <s v="USD"/>
    <n v="1308110340"/>
    <n v="1304770233"/>
    <b v="0"/>
    <n v="31"/>
  </r>
  <r>
    <x v="3"/>
    <s v="US"/>
    <s v="USD"/>
    <n v="1378180800"/>
    <n v="1375113391"/>
    <b v="0"/>
    <n v="539"/>
  </r>
  <r>
    <x v="3"/>
    <s v="FR"/>
    <s v="EUR"/>
    <n v="1484444119"/>
    <n v="1481852119"/>
    <b v="0"/>
    <n v="109"/>
  </r>
  <r>
    <x v="3"/>
    <s v="US"/>
    <s v="USD"/>
    <n v="1344789345"/>
    <n v="1340901345"/>
    <b v="0"/>
    <n v="41"/>
  </r>
  <r>
    <x v="3"/>
    <s v="GB"/>
    <s v="GBP"/>
    <n v="1457870400"/>
    <n v="1456421530"/>
    <b v="0"/>
    <n v="14"/>
  </r>
  <r>
    <x v="3"/>
    <s v="GB"/>
    <s v="GBP"/>
    <n v="1460553480"/>
    <n v="1458770384"/>
    <b v="0"/>
    <n v="23"/>
  </r>
  <r>
    <x v="3"/>
    <s v="GB"/>
    <s v="GBP"/>
    <n v="1405521075"/>
    <n v="1402929075"/>
    <b v="1"/>
    <n v="78"/>
  </r>
  <r>
    <x v="3"/>
    <s v="US"/>
    <s v="USD"/>
    <n v="1420773970"/>
    <n v="1418095570"/>
    <b v="1"/>
    <n v="294"/>
  </r>
  <r>
    <x v="3"/>
    <s v="US"/>
    <s v="USD"/>
    <n v="1432677240"/>
    <n v="1427493240"/>
    <b v="0"/>
    <n v="392"/>
  </r>
  <r>
    <x v="3"/>
    <s v="US"/>
    <s v="USD"/>
    <n v="1446346800"/>
    <n v="1443714800"/>
    <b v="0"/>
    <n v="89"/>
  </r>
  <r>
    <x v="3"/>
    <s v="US"/>
    <s v="USD"/>
    <n v="1411787307"/>
    <n v="1409195307"/>
    <b v="0"/>
    <n v="110"/>
  </r>
  <r>
    <x v="3"/>
    <s v="US"/>
    <s v="USD"/>
    <n v="1425955189"/>
    <n v="1423366789"/>
    <b v="0"/>
    <n v="70"/>
  </r>
  <r>
    <x v="3"/>
    <s v="US"/>
    <s v="USD"/>
    <n v="1335153600"/>
    <n v="1332199618"/>
    <b v="0"/>
    <n v="43"/>
  </r>
  <r>
    <x v="3"/>
    <s v="US"/>
    <s v="USD"/>
    <n v="1443242021"/>
    <n v="1440650021"/>
    <b v="0"/>
    <n v="115"/>
  </r>
  <r>
    <x v="3"/>
    <s v="US"/>
    <s v="USD"/>
    <n v="1343943420"/>
    <n v="1341524220"/>
    <b v="0"/>
    <n v="81"/>
  </r>
  <r>
    <x v="3"/>
    <s v="US"/>
    <s v="USD"/>
    <n v="1373243181"/>
    <n v="1370651181"/>
    <b v="0"/>
    <n v="24"/>
  </r>
  <r>
    <x v="3"/>
    <s v="US"/>
    <s v="USD"/>
    <n v="1429852797"/>
    <n v="1426396797"/>
    <b v="1"/>
    <n v="303"/>
  </r>
  <r>
    <x v="3"/>
    <s v="US"/>
    <s v="USD"/>
    <n v="1471539138"/>
    <n v="1468947138"/>
    <b v="1"/>
    <n v="140"/>
  </r>
  <r>
    <x v="3"/>
    <s v="US"/>
    <s v="USD"/>
    <n v="1303675296"/>
    <n v="1300996896"/>
    <b v="0"/>
    <n v="168"/>
  </r>
  <r>
    <x v="3"/>
    <s v="GB"/>
    <s v="GBP"/>
    <n v="1459702800"/>
    <n v="1457690386"/>
    <b v="0"/>
    <n v="38"/>
  </r>
  <r>
    <x v="3"/>
    <s v="US"/>
    <s v="USD"/>
    <n v="1451620800"/>
    <n v="1449171508"/>
    <b v="0"/>
    <n v="33"/>
  </r>
  <r>
    <x v="3"/>
    <s v="US"/>
    <s v="USD"/>
    <n v="1311298745"/>
    <n v="1309311545"/>
    <b v="0"/>
    <n v="56"/>
  </r>
  <r>
    <x v="3"/>
    <s v="GB"/>
    <s v="GBP"/>
    <n v="1412706375"/>
    <n v="1410114375"/>
    <b v="1"/>
    <n v="18"/>
  </r>
  <r>
    <x v="3"/>
    <s v="US"/>
    <s v="USD"/>
    <n v="1422075540"/>
    <n v="1419979544"/>
    <b v="0"/>
    <n v="18"/>
  </r>
  <r>
    <x v="3"/>
    <s v="US"/>
    <s v="USD"/>
    <n v="1465527600"/>
    <n v="1462252542"/>
    <b v="0"/>
    <n v="54"/>
  </r>
  <r>
    <x v="3"/>
    <s v="US"/>
    <s v="USD"/>
    <n v="1336086026"/>
    <n v="1333494026"/>
    <b v="1"/>
    <n v="157"/>
  </r>
  <r>
    <x v="3"/>
    <s v="US"/>
    <s v="USD"/>
    <n v="1417402800"/>
    <n v="1414610126"/>
    <b v="1"/>
    <n v="73"/>
  </r>
  <r>
    <x v="3"/>
    <s v="US"/>
    <s v="USD"/>
    <n v="1351828800"/>
    <n v="1349160018"/>
    <b v="1"/>
    <n v="290"/>
  </r>
  <r>
    <x v="3"/>
    <s v="US"/>
    <s v="USD"/>
    <n v="1450673940"/>
    <n v="1448756962"/>
    <b v="0"/>
    <n v="364"/>
  </r>
  <r>
    <x v="3"/>
    <s v="US"/>
    <s v="USD"/>
    <n v="1272480540"/>
    <n v="1267220191"/>
    <b v="1"/>
    <n v="65"/>
  </r>
  <r>
    <x v="3"/>
    <s v="US"/>
    <s v="USD"/>
    <n v="1398477518"/>
    <n v="1395885518"/>
    <b v="1"/>
    <n v="158"/>
  </r>
  <r>
    <x v="3"/>
    <s v="US"/>
    <s v="USD"/>
    <n v="1289975060"/>
    <n v="1287379460"/>
    <b v="1"/>
    <n v="244"/>
  </r>
  <r>
    <x v="3"/>
    <s v="US"/>
    <s v="USD"/>
    <n v="1367588645"/>
    <n v="1364996645"/>
    <b v="0"/>
    <n v="74"/>
  </r>
  <r>
    <x v="3"/>
    <s v="US"/>
    <s v="USD"/>
    <n v="1427062852"/>
    <n v="1424474452"/>
    <b v="0"/>
    <n v="33"/>
  </r>
  <r>
    <x v="3"/>
    <s v="DE"/>
    <s v="EUR"/>
    <n v="1470506400"/>
    <n v="1467358427"/>
    <b v="1"/>
    <n v="224"/>
  </r>
  <r>
    <x v="3"/>
    <s v="US"/>
    <s v="USD"/>
    <n v="1429938683"/>
    <n v="1428124283"/>
    <b v="0"/>
    <n v="20"/>
  </r>
  <r>
    <x v="3"/>
    <s v="GB"/>
    <s v="GBP"/>
    <n v="1462914000"/>
    <n v="1460914253"/>
    <b v="0"/>
    <n v="15"/>
  </r>
  <r>
    <x v="3"/>
    <s v="US"/>
    <s v="USD"/>
    <n v="1463972400"/>
    <n v="1462543114"/>
    <b v="0"/>
    <n v="445"/>
  </r>
  <r>
    <x v="3"/>
    <s v="US"/>
    <s v="USD"/>
    <n v="1348420548"/>
    <n v="1345828548"/>
    <b v="0"/>
    <n v="48"/>
  </r>
  <r>
    <x v="3"/>
    <s v="CA"/>
    <s v="CAD"/>
    <n v="1416211140"/>
    <n v="1413016216"/>
    <b v="0"/>
    <n v="28"/>
  </r>
  <r>
    <x v="3"/>
    <s v="US"/>
    <s v="USD"/>
    <n v="1362060915"/>
    <n v="1359468915"/>
    <b v="0"/>
    <n v="29"/>
  </r>
  <r>
    <x v="3"/>
    <s v="US"/>
    <s v="USD"/>
    <n v="1440266422"/>
    <n v="1436810422"/>
    <b v="0"/>
    <n v="19"/>
  </r>
  <r>
    <x v="3"/>
    <s v="US"/>
    <s v="USD"/>
    <n v="1488063839"/>
    <n v="1485471839"/>
    <b v="0"/>
    <n v="67"/>
  </r>
  <r>
    <x v="3"/>
    <s v="US"/>
    <s v="USD"/>
    <n v="1394233140"/>
    <n v="1391477450"/>
    <b v="0"/>
    <n v="1510"/>
  </r>
  <r>
    <x v="3"/>
    <s v="US"/>
    <s v="USD"/>
    <n v="1478785027"/>
    <n v="1476189427"/>
    <b v="0"/>
    <n v="120"/>
  </r>
  <r>
    <x v="3"/>
    <s v="US"/>
    <s v="USD"/>
    <n v="1461177950"/>
    <n v="1458758750"/>
    <b v="0"/>
    <n v="16"/>
  </r>
  <r>
    <x v="3"/>
    <s v="US"/>
    <s v="USD"/>
    <n v="1372985760"/>
    <n v="1370393760"/>
    <b v="0"/>
    <n v="87"/>
  </r>
  <r>
    <x v="3"/>
    <s v="US"/>
    <s v="USD"/>
    <n v="1425055079"/>
    <n v="1422463079"/>
    <b v="0"/>
    <n v="253"/>
  </r>
  <r>
    <x v="3"/>
    <s v="GB"/>
    <s v="GBP"/>
    <n v="1433009400"/>
    <n v="1431795944"/>
    <b v="0"/>
    <n v="38"/>
  </r>
  <r>
    <x v="3"/>
    <s v="GB"/>
    <s v="GBP"/>
    <n v="1455390126"/>
    <n v="1452798126"/>
    <b v="0"/>
    <n v="15"/>
  </r>
  <r>
    <x v="3"/>
    <s v="US"/>
    <s v="USD"/>
    <n v="1275364740"/>
    <n v="1269878058"/>
    <b v="1"/>
    <n v="108"/>
  </r>
  <r>
    <x v="3"/>
    <s v="US"/>
    <s v="USD"/>
    <n v="1458716340"/>
    <n v="1455721204"/>
    <b v="0"/>
    <n v="537"/>
  </r>
  <r>
    <x v="3"/>
    <s v="US"/>
    <s v="USD"/>
    <n v="1311576600"/>
    <n v="1306219897"/>
    <b v="0"/>
    <n v="11"/>
  </r>
  <r>
    <x v="3"/>
    <s v="US"/>
    <s v="USD"/>
    <n v="1452744686"/>
    <n v="1447560686"/>
    <b v="0"/>
    <n v="12"/>
  </r>
  <r>
    <x v="3"/>
    <s v="US"/>
    <s v="USD"/>
    <n v="1410266146"/>
    <n v="1407674146"/>
    <b v="0"/>
    <n v="45"/>
  </r>
  <r>
    <x v="3"/>
    <s v="US"/>
    <s v="USD"/>
    <n v="1469165160"/>
    <n v="1467335378"/>
    <b v="0"/>
    <n v="23"/>
  </r>
  <r>
    <x v="3"/>
    <s v="GB"/>
    <s v="GBP"/>
    <n v="1449273600"/>
    <n v="1446742417"/>
    <b v="0"/>
    <n v="93"/>
  </r>
  <r>
    <x v="3"/>
    <s v="US"/>
    <s v="USD"/>
    <n v="1339732740"/>
    <n v="1338346281"/>
    <b v="0"/>
    <n v="29"/>
  </r>
  <r>
    <x v="3"/>
    <s v="US"/>
    <s v="USD"/>
    <n v="1476579600"/>
    <n v="1474641914"/>
    <b v="0"/>
    <n v="50"/>
  </r>
  <r>
    <x v="3"/>
    <s v="US"/>
    <s v="USD"/>
    <n v="1445598000"/>
    <n v="1443302004"/>
    <b v="1"/>
    <n v="53"/>
  </r>
  <r>
    <x v="3"/>
    <s v="GB"/>
    <s v="GBP"/>
    <n v="1356004725"/>
    <n v="1353412725"/>
    <b v="1"/>
    <n v="302"/>
  </r>
  <r>
    <x v="3"/>
    <s v="US"/>
    <s v="USD"/>
    <n v="1419051540"/>
    <n v="1416244863"/>
    <b v="1"/>
    <n v="441"/>
  </r>
  <r>
    <x v="3"/>
    <s v="US"/>
    <s v="USD"/>
    <n v="1458874388"/>
    <n v="1456285988"/>
    <b v="0"/>
    <n v="66"/>
  </r>
  <r>
    <x v="3"/>
    <s v="GB"/>
    <s v="GBP"/>
    <n v="1408106352"/>
    <n v="1406896752"/>
    <b v="0"/>
    <n v="19"/>
  </r>
  <r>
    <x v="3"/>
    <s v="US"/>
    <s v="USD"/>
    <n v="1410324720"/>
    <n v="1407784586"/>
    <b v="0"/>
    <n v="58"/>
  </r>
  <r>
    <x v="3"/>
    <s v="US"/>
    <s v="USD"/>
    <n v="1308359666"/>
    <n v="1305767666"/>
    <b v="1"/>
    <n v="688"/>
  </r>
  <r>
    <x v="3"/>
    <s v="US"/>
    <s v="USD"/>
    <n v="1370001600"/>
    <n v="1366879523"/>
    <b v="0"/>
    <n v="5812"/>
  </r>
  <r>
    <x v="3"/>
    <s v="US"/>
    <s v="USD"/>
    <n v="1406876340"/>
    <n v="1404190567"/>
    <b v="0"/>
    <n v="16"/>
  </r>
  <r>
    <x v="3"/>
    <s v="US"/>
    <s v="USD"/>
    <n v="1400108640"/>
    <n v="1396923624"/>
    <b v="1"/>
    <n v="122"/>
  </r>
  <r>
    <x v="3"/>
    <s v="US"/>
    <s v="USD"/>
    <n v="1400006636"/>
    <n v="1397414636"/>
    <b v="1"/>
    <n v="306"/>
  </r>
  <r>
    <x v="3"/>
    <s v="US"/>
    <s v="USD"/>
    <n v="1414817940"/>
    <n v="1411489552"/>
    <b v="1"/>
    <n v="159"/>
  </r>
  <r>
    <x v="3"/>
    <s v="US"/>
    <s v="USD"/>
    <n v="1424997000"/>
    <n v="1421983138"/>
    <b v="0"/>
    <n v="61"/>
  </r>
  <r>
    <x v="3"/>
    <s v="US"/>
    <s v="USD"/>
    <n v="1288657560"/>
    <n v="1286319256"/>
    <b v="0"/>
    <n v="107"/>
  </r>
  <r>
    <x v="3"/>
    <s v="US"/>
    <s v="USD"/>
    <n v="1397113140"/>
    <n v="1395168625"/>
    <b v="0"/>
    <n v="120"/>
  </r>
  <r>
    <x v="3"/>
    <s v="US"/>
    <s v="USD"/>
    <n v="1406129150"/>
    <n v="1400945150"/>
    <b v="0"/>
    <n v="1364"/>
  </r>
  <r>
    <x v="3"/>
    <s v="US"/>
    <s v="USD"/>
    <n v="1342234920"/>
    <n v="1341892127"/>
    <b v="0"/>
    <n v="28"/>
  </r>
  <r>
    <x v="3"/>
    <s v="CA"/>
    <s v="CAD"/>
    <n v="1381934015"/>
    <n v="1378737215"/>
    <b v="1"/>
    <n v="682"/>
  </r>
  <r>
    <x v="3"/>
    <s v="US"/>
    <s v="USD"/>
    <n v="1293857940"/>
    <n v="1288968886"/>
    <b v="1"/>
    <n v="141"/>
  </r>
  <r>
    <x v="3"/>
    <s v="GB"/>
    <s v="GBP"/>
    <n v="1387958429"/>
    <n v="1385366429"/>
    <b v="0"/>
    <n v="1556"/>
  </r>
  <r>
    <x v="3"/>
    <s v="AU"/>
    <s v="AUD"/>
    <n v="1435388154"/>
    <n v="1432796154"/>
    <b v="0"/>
    <n v="271"/>
  </r>
  <r>
    <x v="3"/>
    <s v="US"/>
    <s v="USD"/>
    <n v="1431719379"/>
    <n v="1429127379"/>
    <b v="0"/>
    <n v="1"/>
  </r>
  <r>
    <x v="3"/>
    <s v="US"/>
    <s v="USD"/>
    <n v="1410017131"/>
    <n v="1406129131"/>
    <b v="1"/>
    <n v="508"/>
  </r>
  <r>
    <x v="3"/>
    <s v="US"/>
    <s v="USD"/>
    <n v="1361129129"/>
    <n v="1359660329"/>
    <b v="0"/>
    <n v="55"/>
  </r>
  <r>
    <x v="3"/>
    <s v="US"/>
    <s v="USD"/>
    <n v="1303446073"/>
    <n v="1300767673"/>
    <b v="1"/>
    <n v="1876"/>
  </r>
  <r>
    <x v="3"/>
    <s v="DE"/>
    <s v="EUR"/>
    <n v="1433996746"/>
    <n v="1431404746"/>
    <b v="1"/>
    <n v="729"/>
  </r>
  <r>
    <x v="3"/>
    <s v="US"/>
    <s v="USD"/>
    <n v="1461096304"/>
    <n v="1458936304"/>
    <b v="0"/>
    <n v="125"/>
  </r>
  <r>
    <x v="3"/>
    <s v="US"/>
    <s v="USD"/>
    <n v="1471503540"/>
    <n v="1468852306"/>
    <b v="0"/>
    <n v="113"/>
  </r>
  <r>
    <x v="3"/>
    <s v="US"/>
    <s v="USD"/>
    <n v="1451485434"/>
    <n v="1448461434"/>
    <b v="0"/>
    <n v="392"/>
  </r>
  <r>
    <x v="3"/>
    <s v="US"/>
    <s v="USD"/>
    <n v="1436551200"/>
    <n v="1435181628"/>
    <b v="0"/>
    <n v="17"/>
  </r>
  <r>
    <x v="3"/>
    <s v="US"/>
    <s v="USD"/>
    <n v="1440892800"/>
    <n v="1438715077"/>
    <b v="0"/>
    <n v="17"/>
  </r>
  <r>
    <x v="3"/>
    <s v="GB"/>
    <s v="GBP"/>
    <n v="1456487532"/>
    <n v="1453895532"/>
    <b v="0"/>
    <n v="666"/>
  </r>
  <r>
    <x v="3"/>
    <s v="US"/>
    <s v="USD"/>
    <n v="1385932652"/>
    <n v="1383337052"/>
    <b v="1"/>
    <n v="109"/>
  </r>
  <r>
    <x v="3"/>
    <s v="US"/>
    <s v="USD"/>
    <n v="1408114822"/>
    <n v="1405522822"/>
    <b v="0"/>
    <n v="311"/>
  </r>
  <r>
    <x v="3"/>
    <s v="US"/>
    <s v="USD"/>
    <n v="1356976800"/>
    <n v="1352820837"/>
    <b v="0"/>
    <n v="170"/>
  </r>
  <r>
    <x v="3"/>
    <s v="GB"/>
    <s v="GBP"/>
    <n v="1470075210"/>
    <n v="1468779210"/>
    <b v="0"/>
    <n v="133"/>
  </r>
  <r>
    <x v="3"/>
    <s v="US"/>
    <s v="USD"/>
    <n v="1341633540"/>
    <n v="1338336588"/>
    <b v="0"/>
    <n v="34"/>
  </r>
  <r>
    <x v="3"/>
    <s v="CA"/>
    <s v="CAD"/>
    <n v="1450249140"/>
    <n v="1447055935"/>
    <b v="0"/>
    <n v="172"/>
  </r>
  <r>
    <x v="3"/>
    <s v="US"/>
    <s v="USD"/>
    <n v="1475342382"/>
    <n v="1472750382"/>
    <b v="0"/>
    <n v="45"/>
  </r>
  <r>
    <x v="3"/>
    <s v="US"/>
    <s v="USD"/>
    <n v="1401565252"/>
    <n v="1398973252"/>
    <b v="1"/>
    <n v="236"/>
  </r>
  <r>
    <x v="3"/>
    <s v="CA"/>
    <s v="CAD"/>
    <n v="1433206020"/>
    <n v="1430617209"/>
    <b v="0"/>
    <n v="30"/>
  </r>
  <r>
    <x v="3"/>
    <s v="US"/>
    <s v="USD"/>
    <n v="1400467759"/>
    <n v="1398480559"/>
    <b v="0"/>
    <n v="48"/>
  </r>
  <r>
    <x v="3"/>
    <s v="US"/>
    <s v="USD"/>
    <n v="1408021098"/>
    <n v="1405429098"/>
    <b v="1"/>
    <n v="1513"/>
  </r>
  <r>
    <x v="3"/>
    <s v="SE"/>
    <s v="SEK"/>
    <n v="1487592090"/>
    <n v="1485000090"/>
    <b v="1"/>
    <n v="28"/>
  </r>
  <r>
    <x v="3"/>
    <s v="US"/>
    <s v="USD"/>
    <n v="1362938851"/>
    <n v="1360346851"/>
    <b v="1"/>
    <n v="253"/>
  </r>
  <r>
    <x v="3"/>
    <s v="GB"/>
    <s v="GBP"/>
    <n v="1434994266"/>
    <n v="1432402266"/>
    <b v="0"/>
    <n v="4"/>
  </r>
  <r>
    <x v="3"/>
    <s v="GB"/>
    <s v="GBP"/>
    <n v="1431115500"/>
    <n v="1428733511"/>
    <b v="0"/>
    <n v="58"/>
  </r>
  <r>
    <x v="3"/>
    <s v="US"/>
    <s v="USD"/>
    <n v="1405727304"/>
    <n v="1403135304"/>
    <b v="0"/>
    <n v="18"/>
  </r>
  <r>
    <x v="3"/>
    <s v="US"/>
    <s v="USD"/>
    <n v="1450486800"/>
    <n v="1446562807"/>
    <b v="1"/>
    <n v="644"/>
  </r>
  <r>
    <x v="3"/>
    <s v="US"/>
    <s v="USD"/>
    <n v="1362974400"/>
    <n v="1360948389"/>
    <b v="1"/>
    <n v="22"/>
  </r>
  <r>
    <x v="3"/>
    <s v="US"/>
    <s v="USD"/>
    <n v="1401385800"/>
    <n v="1399563390"/>
    <b v="1"/>
    <n v="94"/>
  </r>
  <r>
    <x v="3"/>
    <s v="CA"/>
    <s v="CAD"/>
    <n v="1482457678"/>
    <n v="1480729678"/>
    <b v="0"/>
    <n v="93"/>
  </r>
  <r>
    <x v="3"/>
    <s v="US"/>
    <s v="USD"/>
    <n v="1478516737"/>
    <n v="1475921137"/>
    <b v="1"/>
    <n v="834"/>
  </r>
  <r>
    <x v="3"/>
    <s v="US"/>
    <s v="USD"/>
    <n v="1377960012"/>
    <n v="1375368012"/>
    <b v="1"/>
    <n v="670"/>
  </r>
  <r>
    <x v="3"/>
    <s v="US"/>
    <s v="USD"/>
    <n v="1285995540"/>
    <n v="1279574773"/>
    <b v="0"/>
    <n v="32"/>
  </r>
  <r>
    <x v="3"/>
    <s v="US"/>
    <s v="USD"/>
    <n v="1460917119"/>
    <n v="1455736719"/>
    <b v="0"/>
    <n v="87"/>
  </r>
  <r>
    <x v="3"/>
    <s v="US"/>
    <s v="USD"/>
    <n v="1439618400"/>
    <n v="1436976858"/>
    <b v="0"/>
    <n v="562"/>
  </r>
  <r>
    <x v="3"/>
    <s v="GB"/>
    <s v="GBP"/>
    <n v="1409515200"/>
    <n v="1405971690"/>
    <b v="0"/>
    <n v="30"/>
  </r>
  <r>
    <x v="3"/>
    <s v="US"/>
    <s v="USD"/>
    <n v="1273911000"/>
    <n v="1268822909"/>
    <b v="1"/>
    <n v="33"/>
  </r>
  <r>
    <x v="3"/>
    <s v="US"/>
    <s v="USD"/>
    <n v="1485191143"/>
    <n v="1482599143"/>
    <b v="1"/>
    <n v="1375"/>
  </r>
  <r>
    <x v="3"/>
    <s v="US"/>
    <s v="USD"/>
    <n v="1425704100"/>
    <n v="1424484717"/>
    <b v="0"/>
    <n v="20"/>
  </r>
  <r>
    <x v="3"/>
    <s v="DE"/>
    <s v="EUR"/>
    <n v="1477422000"/>
    <n v="1472282956"/>
    <b v="0"/>
    <n v="28"/>
  </r>
  <r>
    <x v="3"/>
    <s v="US"/>
    <s v="USD"/>
    <n v="1408818683"/>
    <n v="1406226683"/>
    <b v="0"/>
    <n v="65"/>
  </r>
  <r>
    <x v="3"/>
    <s v="US"/>
    <s v="USD"/>
    <n v="1438183889"/>
    <n v="1435591889"/>
    <b v="0"/>
    <n v="14"/>
  </r>
  <r>
    <x v="3"/>
    <s v="US"/>
    <s v="USD"/>
    <n v="1298680630"/>
    <n v="1296088630"/>
    <b v="0"/>
    <n v="47"/>
  </r>
  <r>
    <x v="3"/>
    <s v="CA"/>
    <s v="CAD"/>
    <n v="1489320642"/>
    <n v="1487164242"/>
    <b v="0"/>
    <n v="147"/>
  </r>
  <r>
    <x v="3"/>
    <s v="US"/>
    <s v="USD"/>
    <n v="1431481037"/>
    <n v="1428889037"/>
    <b v="0"/>
    <n v="18"/>
  </r>
  <r>
    <x v="3"/>
    <s v="GB"/>
    <s v="GBP"/>
    <n v="1479811846"/>
    <n v="1478602246"/>
    <b v="0"/>
    <n v="50"/>
  </r>
  <r>
    <x v="3"/>
    <s v="US"/>
    <s v="USD"/>
    <n v="1407536880"/>
    <n v="1404997548"/>
    <b v="0"/>
    <n v="18"/>
  </r>
  <r>
    <x v="3"/>
    <s v="US"/>
    <s v="USD"/>
    <n v="1489536000"/>
    <n v="1485976468"/>
    <b v="1"/>
    <n v="304"/>
  </r>
  <r>
    <x v="3"/>
    <s v="US"/>
    <s v="USD"/>
    <n v="1464371211"/>
    <n v="1463161611"/>
    <b v="0"/>
    <n v="3"/>
  </r>
  <r>
    <x v="3"/>
    <s v="US"/>
    <s v="USD"/>
    <n v="1298167001"/>
    <n v="1295575001"/>
    <b v="0"/>
    <n v="36"/>
  </r>
  <r>
    <x v="3"/>
    <s v="US"/>
    <s v="USD"/>
    <n v="1330657200"/>
    <n v="1328158065"/>
    <b v="1"/>
    <n v="147"/>
  </r>
  <r>
    <x v="3"/>
    <s v="GB"/>
    <s v="GBP"/>
    <n v="1354233296"/>
    <n v="1351641296"/>
    <b v="1"/>
    <n v="625"/>
  </r>
  <r>
    <x v="3"/>
    <s v="US"/>
    <s v="USD"/>
    <n v="1426187582"/>
    <n v="1423599182"/>
    <b v="0"/>
    <n v="10"/>
  </r>
  <r>
    <x v="3"/>
    <s v="US"/>
    <s v="USD"/>
    <n v="1379614128"/>
    <n v="1377022128"/>
    <b v="1"/>
    <n v="563"/>
  </r>
  <r>
    <x v="3"/>
    <s v="US"/>
    <s v="USD"/>
    <n v="1346464800"/>
    <n v="1343096197"/>
    <b v="1"/>
    <n v="74"/>
  </r>
  <r>
    <x v="3"/>
    <s v="GB"/>
    <s v="GBP"/>
    <n v="1469119526"/>
    <n v="1463935526"/>
    <b v="1"/>
    <n v="1049"/>
  </r>
  <r>
    <x v="3"/>
    <s v="US"/>
    <s v="USD"/>
    <n v="1335540694"/>
    <n v="1332948694"/>
    <b v="0"/>
    <n v="20"/>
  </r>
  <r>
    <x v="3"/>
    <s v="US"/>
    <s v="USD"/>
    <n v="1405002663"/>
    <n v="1402410663"/>
    <b v="1"/>
    <n v="354"/>
  </r>
  <r>
    <x v="3"/>
    <s v="US"/>
    <s v="USD"/>
    <n v="1423165441"/>
    <n v="1420573441"/>
    <b v="1"/>
    <n v="183"/>
  </r>
  <r>
    <x v="3"/>
    <s v="GB"/>
    <s v="GBP"/>
    <n v="1434837861"/>
    <n v="1432245861"/>
    <b v="0"/>
    <n v="131"/>
  </r>
  <r>
    <x v="3"/>
    <s v="US"/>
    <s v="USD"/>
    <n v="1354756714"/>
    <n v="1353547114"/>
    <b v="0"/>
    <n v="18"/>
  </r>
  <r>
    <x v="3"/>
    <s v="GB"/>
    <s v="GBP"/>
    <n v="1425057075"/>
    <n v="1422465075"/>
    <b v="0"/>
    <n v="46"/>
  </r>
  <r>
    <x v="3"/>
    <s v="US"/>
    <s v="USD"/>
    <n v="1298699828"/>
    <n v="1294811828"/>
    <b v="1"/>
    <n v="145"/>
  </r>
  <r>
    <x v="3"/>
    <s v="US"/>
    <s v="USD"/>
    <n v="1317099540"/>
    <n v="1313612532"/>
    <b v="0"/>
    <n v="13"/>
  </r>
  <r>
    <x v="3"/>
    <s v="GB"/>
    <s v="GBP"/>
    <n v="1434120856"/>
    <n v="1428936856"/>
    <b v="0"/>
    <n v="25"/>
  </r>
  <r>
    <x v="3"/>
    <s v="CA"/>
    <s v="CAD"/>
    <n v="1470595109"/>
    <n v="1468003109"/>
    <b v="0"/>
    <n v="14"/>
  </r>
  <r>
    <x v="3"/>
    <s v="US"/>
    <s v="USD"/>
    <n v="1477767600"/>
    <n v="1475337675"/>
    <b v="0"/>
    <n v="296"/>
  </r>
  <r>
    <x v="3"/>
    <s v="US"/>
    <s v="USD"/>
    <n v="1389812400"/>
    <n v="1386108087"/>
    <b v="0"/>
    <n v="456"/>
  </r>
  <r>
    <x v="3"/>
    <s v="US"/>
    <s v="USD"/>
    <n v="1349567475"/>
    <n v="1346975475"/>
    <b v="0"/>
    <n v="182"/>
  </r>
  <r>
    <x v="3"/>
    <s v="US"/>
    <s v="USD"/>
    <n v="1370011370"/>
    <n v="1364827370"/>
    <b v="0"/>
    <n v="47"/>
  </r>
  <r>
    <x v="3"/>
    <s v="US"/>
    <s v="USD"/>
    <n v="1417611645"/>
    <n v="1414584045"/>
    <b v="1"/>
    <n v="303"/>
  </r>
  <r>
    <x v="3"/>
    <s v="US"/>
    <s v="USD"/>
    <n v="1384557303"/>
    <n v="1383257703"/>
    <b v="1"/>
    <n v="271"/>
  </r>
  <r>
    <x v="3"/>
    <s v="US"/>
    <s v="USD"/>
    <n v="1469059986"/>
    <n v="1468455186"/>
    <b v="0"/>
    <n v="26"/>
  </r>
  <r>
    <x v="3"/>
    <s v="US"/>
    <s v="USD"/>
    <n v="1440702910"/>
    <n v="1438110910"/>
    <b v="1"/>
    <n v="455"/>
  </r>
  <r>
    <x v="3"/>
    <s v="CA"/>
    <s v="CAD"/>
    <n v="1472097540"/>
    <n v="1471188502"/>
    <b v="0"/>
    <n v="17"/>
  </r>
  <r>
    <x v="3"/>
    <s v="GB"/>
    <s v="GBP"/>
    <n v="1480784606"/>
    <n v="1478189006"/>
    <b v="0"/>
    <n v="168"/>
  </r>
  <r>
    <x v="3"/>
    <s v="US"/>
    <s v="USD"/>
    <n v="1485722053"/>
    <n v="1480538053"/>
    <b v="0"/>
    <n v="185"/>
  </r>
  <r>
    <x v="3"/>
    <s v="US"/>
    <s v="USD"/>
    <n v="1465797540"/>
    <n v="1463155034"/>
    <b v="0"/>
    <n v="314"/>
  </r>
  <r>
    <x v="3"/>
    <s v="US"/>
    <s v="USD"/>
    <n v="1416542400"/>
    <n v="1415472953"/>
    <b v="0"/>
    <n v="99"/>
  </r>
  <r>
    <x v="3"/>
    <s v="SE"/>
    <s v="SEK"/>
    <n v="1433106000"/>
    <n v="1431124572"/>
    <b v="0"/>
    <n v="103"/>
  </r>
  <r>
    <x v="3"/>
    <s v="US"/>
    <s v="USD"/>
    <n v="1434307537"/>
    <n v="1431715537"/>
    <b v="1"/>
    <n v="537"/>
  </r>
  <r>
    <x v="3"/>
    <s v="US"/>
    <s v="USD"/>
    <n v="1346950900"/>
    <n v="1345741300"/>
    <b v="0"/>
    <n v="22"/>
  </r>
  <r>
    <x v="3"/>
    <s v="US"/>
    <s v="USD"/>
    <n v="1470466800"/>
    <n v="1467134464"/>
    <b v="1"/>
    <n v="2051"/>
  </r>
  <r>
    <x v="3"/>
    <s v="IT"/>
    <s v="EUR"/>
    <n v="1461306772"/>
    <n v="1458714772"/>
    <b v="1"/>
    <n v="1281"/>
  </r>
  <r>
    <x v="3"/>
    <s v="GB"/>
    <s v="GBP"/>
    <n v="1476425082"/>
    <n v="1473833082"/>
    <b v="0"/>
    <n v="90"/>
  </r>
  <r>
    <x v="3"/>
    <s v="US"/>
    <s v="USD"/>
    <n v="1451530800"/>
    <n v="1448463086"/>
    <b v="0"/>
    <n v="167"/>
  </r>
  <r>
    <x v="3"/>
    <s v="US"/>
    <s v="USD"/>
    <n v="1326330000"/>
    <n v="1324433310"/>
    <b v="1"/>
    <n v="103"/>
  </r>
  <r>
    <x v="3"/>
    <s v="US"/>
    <s v="USD"/>
    <n v="1362211140"/>
    <n v="1359421403"/>
    <b v="0"/>
    <n v="25"/>
  </r>
  <r>
    <x v="3"/>
    <s v="US"/>
    <s v="USD"/>
    <n v="1384488000"/>
    <n v="1381752061"/>
    <b v="1"/>
    <n v="3863"/>
  </r>
  <r>
    <x v="3"/>
    <s v="US"/>
    <s v="USD"/>
    <n v="1456047228"/>
    <n v="1453109628"/>
    <b v="1"/>
    <n v="551"/>
  </r>
  <r>
    <x v="3"/>
    <s v="US"/>
    <s v="USD"/>
    <n v="1330671540"/>
    <n v="1328040375"/>
    <b v="0"/>
    <n v="126"/>
  </r>
  <r>
    <x v="3"/>
    <s v="US"/>
    <s v="USD"/>
    <n v="1335113976"/>
    <n v="1332521976"/>
    <b v="0"/>
    <n v="30"/>
  </r>
  <r>
    <x v="3"/>
    <s v="US"/>
    <s v="USD"/>
    <n v="1481184000"/>
    <n v="1479708680"/>
    <b v="0"/>
    <n v="127"/>
  </r>
  <r>
    <x v="3"/>
    <s v="US"/>
    <s v="USD"/>
    <n v="1436396313"/>
    <n v="1433804313"/>
    <b v="0"/>
    <n v="1013"/>
  </r>
  <r>
    <x v="3"/>
    <s v="GB"/>
    <s v="GBP"/>
    <n v="1450467539"/>
    <n v="1447875539"/>
    <b v="0"/>
    <n v="512"/>
  </r>
  <r>
    <x v="3"/>
    <s v="US"/>
    <s v="USD"/>
    <n v="1461354544"/>
    <n v="1458762544"/>
    <b v="0"/>
    <n v="96"/>
  </r>
  <r>
    <x v="3"/>
    <s v="IT"/>
    <s v="EUR"/>
    <n v="1451861940"/>
    <n v="1448902867"/>
    <b v="0"/>
    <n v="102"/>
  </r>
  <r>
    <x v="3"/>
    <s v="US"/>
    <s v="USD"/>
    <n v="1355609510"/>
    <n v="1353017510"/>
    <b v="0"/>
    <n v="112"/>
  </r>
  <r>
    <x v="3"/>
    <s v="ES"/>
    <s v="EUR"/>
    <n v="1470469938"/>
    <n v="1469173938"/>
    <b v="0"/>
    <n v="249"/>
  </r>
  <r>
    <x v="3"/>
    <s v="GB"/>
    <s v="GBP"/>
    <n v="1402389180"/>
    <n v="1399996024"/>
    <b v="1"/>
    <n v="269"/>
  </r>
  <r>
    <x v="3"/>
    <s v="US"/>
    <s v="USD"/>
    <n v="1470962274"/>
    <n v="1468370274"/>
    <b v="0"/>
    <n v="237"/>
  </r>
  <r>
    <x v="3"/>
    <s v="CA"/>
    <s v="CAD"/>
    <n v="1459483200"/>
    <n v="1456852647"/>
    <b v="0"/>
    <n v="138"/>
  </r>
  <r>
    <x v="3"/>
    <s v="US"/>
    <s v="USD"/>
    <n v="1475390484"/>
    <n v="1471502484"/>
    <b v="0"/>
    <n v="278"/>
  </r>
  <r>
    <x v="3"/>
    <s v="US"/>
    <s v="USD"/>
    <n v="1411522897"/>
    <n v="1407634897"/>
    <b v="1"/>
    <n v="95"/>
  </r>
  <r>
    <x v="3"/>
    <s v="US"/>
    <s v="USD"/>
    <n v="1485907200"/>
    <n v="1483292122"/>
    <b v="1"/>
    <n v="160"/>
  </r>
  <r>
    <x v="3"/>
    <s v="US"/>
    <s v="USD"/>
    <n v="1481328004"/>
    <n v="1478736004"/>
    <b v="0"/>
    <n v="1328"/>
  </r>
  <r>
    <x v="3"/>
    <s v="US"/>
    <s v="USD"/>
    <n v="1364342151"/>
    <n v="1361753751"/>
    <b v="1"/>
    <n v="284"/>
  </r>
  <r>
    <x v="3"/>
    <s v="US"/>
    <s v="USD"/>
    <n v="1453737600"/>
    <n v="1452530041"/>
    <b v="1"/>
    <n v="266"/>
  </r>
  <r>
    <x v="3"/>
    <s v="US"/>
    <s v="USD"/>
    <n v="1480777515"/>
    <n v="1478095515"/>
    <b v="1"/>
    <n v="510"/>
  </r>
  <r>
    <x v="3"/>
    <s v="GB"/>
    <s v="GBP"/>
    <n v="1449257348"/>
    <n v="1444069748"/>
    <b v="0"/>
    <n v="15"/>
  </r>
  <r>
    <x v="3"/>
    <s v="US"/>
    <s v="USD"/>
    <n v="1462661451"/>
    <n v="1460069451"/>
    <b v="0"/>
    <n v="271"/>
  </r>
  <r>
    <x v="3"/>
    <s v="US"/>
    <s v="USD"/>
    <n v="1459822682"/>
    <n v="1458613082"/>
    <b v="0"/>
    <n v="49"/>
  </r>
  <r>
    <x v="3"/>
    <s v="GB"/>
    <s v="GBP"/>
    <n v="1435258800"/>
    <n v="1432659793"/>
    <b v="0"/>
    <n v="607"/>
  </r>
  <r>
    <x v="3"/>
    <s v="AU"/>
    <s v="AUD"/>
    <n v="1465394340"/>
    <n v="1464677986"/>
    <b v="0"/>
    <n v="20"/>
  </r>
  <r>
    <x v="3"/>
    <s v="GB"/>
    <s v="GBP"/>
    <n v="1486814978"/>
    <n v="1484222978"/>
    <b v="0"/>
    <n v="15"/>
  </r>
  <r>
    <x v="3"/>
    <s v="US"/>
    <s v="USD"/>
    <n v="1391713248"/>
    <n v="1389121248"/>
    <b v="0"/>
    <n v="24"/>
  </r>
  <r>
    <x v="3"/>
    <s v="US"/>
    <s v="USD"/>
    <n v="1363806333"/>
    <n v="1362081933"/>
    <b v="1"/>
    <n v="80"/>
  </r>
  <r>
    <x v="3"/>
    <s v="US"/>
    <s v="USD"/>
    <n v="1429391405"/>
    <n v="1425507005"/>
    <b v="1"/>
    <n v="365"/>
  </r>
  <r>
    <x v="3"/>
    <s v="US"/>
    <s v="USD"/>
    <n v="1482134340"/>
    <n v="1479496309"/>
    <b v="1"/>
    <n v="1104"/>
  </r>
  <r>
    <x v="3"/>
    <s v="US"/>
    <s v="USD"/>
    <n v="1301792590"/>
    <n v="1297562590"/>
    <b v="1"/>
    <n v="176"/>
  </r>
  <r>
    <x v="3"/>
    <s v="GB"/>
    <s v="GBP"/>
    <n v="1439625059"/>
    <n v="1436860259"/>
    <b v="0"/>
    <n v="1019"/>
  </r>
  <r>
    <x v="3"/>
    <s v="GB"/>
    <s v="GBP"/>
    <n v="1479846507"/>
    <n v="1479241707"/>
    <b v="0"/>
    <n v="17"/>
  </r>
  <r>
    <x v="3"/>
    <s v="US"/>
    <s v="USD"/>
    <n v="1404444286"/>
    <n v="1403234686"/>
    <b v="0"/>
    <n v="39"/>
  </r>
  <r>
    <x v="3"/>
    <s v="US"/>
    <s v="USD"/>
    <n v="1414544400"/>
    <n v="1410883139"/>
    <b v="0"/>
    <n v="1021"/>
  </r>
  <r>
    <x v="3"/>
    <s v="US"/>
    <s v="USD"/>
    <n v="1388383353"/>
    <n v="1383195753"/>
    <b v="1"/>
    <n v="429"/>
  </r>
  <r>
    <x v="3"/>
    <s v="GB"/>
    <s v="GBP"/>
    <n v="1401465600"/>
    <n v="1399032813"/>
    <b v="0"/>
    <n v="145"/>
  </r>
  <r>
    <x v="3"/>
    <s v="US"/>
    <s v="USD"/>
    <n v="1463166263"/>
    <n v="1460574263"/>
    <b v="0"/>
    <n v="60"/>
  </r>
  <r>
    <x v="3"/>
    <s v="US"/>
    <s v="USD"/>
    <n v="1342330951"/>
    <n v="1339738951"/>
    <b v="1"/>
    <n v="676"/>
  </r>
  <r>
    <x v="3"/>
    <s v="US"/>
    <s v="USD"/>
    <n v="1481778000"/>
    <n v="1479216874"/>
    <b v="1"/>
    <n v="531"/>
  </r>
  <r>
    <x v="3"/>
    <s v="DE"/>
    <s v="EUR"/>
    <n v="1479890743"/>
    <n v="1476776743"/>
    <b v="1"/>
    <n v="398"/>
  </r>
  <r>
    <x v="3"/>
    <s v="US"/>
    <s v="USD"/>
    <n v="1292665405"/>
    <n v="1288341805"/>
    <b v="1"/>
    <n v="223"/>
  </r>
  <r>
    <x v="3"/>
    <s v="US"/>
    <s v="USD"/>
    <n v="1332029335"/>
    <n v="1326848935"/>
    <b v="0"/>
    <n v="30"/>
  </r>
  <r>
    <x v="3"/>
    <s v="US"/>
    <s v="USD"/>
    <n v="1405209600"/>
    <n v="1402599486"/>
    <b v="0"/>
    <n v="263"/>
  </r>
  <r>
    <x v="3"/>
    <s v="US"/>
    <s v="USD"/>
    <n v="1278111600"/>
    <n v="1276830052"/>
    <b v="1"/>
    <n v="17"/>
  </r>
  <r>
    <x v="3"/>
    <s v="GB"/>
    <s v="GBP"/>
    <n v="1462230000"/>
    <n v="1461061350"/>
    <b v="0"/>
    <n v="44"/>
  </r>
  <r>
    <x v="3"/>
    <s v="US"/>
    <s v="USD"/>
    <n v="1385009940"/>
    <n v="1383327440"/>
    <b v="0"/>
    <n v="108"/>
  </r>
  <r>
    <x v="3"/>
    <s v="DE"/>
    <s v="EUR"/>
    <n v="1467128723"/>
    <n v="1464536723"/>
    <b v="0"/>
    <n v="1530"/>
  </r>
  <r>
    <x v="3"/>
    <s v="US"/>
    <s v="USD"/>
    <n v="1468445382"/>
    <n v="1465853382"/>
    <b v="0"/>
    <n v="175"/>
  </r>
  <r>
    <x v="3"/>
    <s v="US"/>
    <s v="USD"/>
    <n v="1471564491"/>
    <n v="1468972491"/>
    <b v="1"/>
    <n v="1737"/>
  </r>
  <r>
    <x v="3"/>
    <s v="US"/>
    <s v="USD"/>
    <n v="1461722400"/>
    <n v="1460235592"/>
    <b v="0"/>
    <n v="194"/>
  </r>
  <r>
    <x v="3"/>
    <s v="IE"/>
    <s v="EUR"/>
    <n v="1428493379"/>
    <n v="1425901379"/>
    <b v="0"/>
    <n v="714"/>
  </r>
  <r>
    <x v="3"/>
    <s v="US"/>
    <s v="USD"/>
    <n v="1415827200"/>
    <n v="1412358968"/>
    <b v="1"/>
    <n v="489"/>
  </r>
  <r>
    <x v="3"/>
    <s v="US"/>
    <s v="USD"/>
    <n v="1395876250"/>
    <n v="1393287850"/>
    <b v="0"/>
    <n v="84"/>
  </r>
  <r>
    <x v="3"/>
    <s v="GB"/>
    <s v="GBP"/>
    <n v="1464692400"/>
    <n v="1461769373"/>
    <b v="0"/>
    <n v="19"/>
  </r>
  <r>
    <x v="3"/>
    <s v="GB"/>
    <s v="GBP"/>
    <n v="1450051200"/>
    <n v="1448269539"/>
    <b v="0"/>
    <n v="391"/>
  </r>
  <r>
    <x v="3"/>
    <s v="US"/>
    <s v="USD"/>
    <n v="1304225940"/>
    <n v="1301542937"/>
    <b v="1"/>
    <n v="241"/>
  </r>
  <r>
    <x v="3"/>
    <s v="US"/>
    <s v="USD"/>
    <n v="1461963600"/>
    <n v="1459567371"/>
    <b v="0"/>
    <n v="46"/>
  </r>
  <r>
    <x v="3"/>
    <s v="US"/>
    <s v="USD"/>
    <n v="1473680149"/>
    <n v="1472470549"/>
    <b v="0"/>
    <n v="159"/>
  </r>
  <r>
    <x v="3"/>
    <s v="GB"/>
    <s v="GBP"/>
    <n v="1373751325"/>
    <n v="1371159325"/>
    <b v="1"/>
    <n v="473"/>
  </r>
  <r>
    <x v="3"/>
    <s v="ES"/>
    <s v="EUR"/>
    <n v="1436680958"/>
    <n v="1433224958"/>
    <b v="1"/>
    <n v="680"/>
  </r>
  <r>
    <x v="3"/>
    <s v="US"/>
    <s v="USD"/>
    <n v="1296953209"/>
    <n v="1295657209"/>
    <b v="0"/>
    <n v="14"/>
  </r>
  <r>
    <x v="3"/>
    <s v="US"/>
    <s v="USD"/>
    <n v="1369637940"/>
    <n v="1367088443"/>
    <b v="1"/>
    <n v="394"/>
  </r>
  <r>
    <x v="3"/>
    <s v="US"/>
    <s v="USD"/>
    <n v="1445054400"/>
    <n v="1443074571"/>
    <b v="1"/>
    <n v="478"/>
  </r>
  <r>
    <x v="3"/>
    <s v="US"/>
    <s v="USD"/>
    <n v="1415779140"/>
    <n v="1412294683"/>
    <b v="0"/>
    <n v="983"/>
  </r>
  <r>
    <x v="3"/>
    <s v="US"/>
    <s v="USD"/>
    <n v="1455933653"/>
    <n v="1452045653"/>
    <b v="0"/>
    <n v="541"/>
  </r>
  <r>
    <x v="3"/>
    <s v="US"/>
    <s v="USD"/>
    <n v="1393542000"/>
    <n v="1390938332"/>
    <b v="0"/>
    <n v="199"/>
  </r>
  <r>
    <x v="3"/>
    <s v="DE"/>
    <s v="EUR"/>
    <n v="1459684862"/>
    <n v="1456232462"/>
    <b v="1"/>
    <n v="1945"/>
  </r>
  <r>
    <x v="3"/>
    <s v="US"/>
    <s v="USD"/>
    <n v="1409099481"/>
    <n v="1406507481"/>
    <b v="1"/>
    <n v="94"/>
  </r>
  <r>
    <x v="3"/>
    <s v="US"/>
    <s v="USD"/>
    <n v="1398959729"/>
    <n v="1396367729"/>
    <b v="1"/>
    <n v="405"/>
  </r>
  <r>
    <x v="3"/>
    <s v="GB"/>
    <s v="GBP"/>
    <n v="1376899269"/>
    <n v="1371715269"/>
    <b v="1"/>
    <n v="402"/>
  </r>
  <r>
    <x v="3"/>
    <s v="US"/>
    <s v="USD"/>
    <n v="1476649800"/>
    <n v="1475609946"/>
    <b v="0"/>
    <n v="290"/>
  </r>
  <r>
    <x v="3"/>
    <s v="CA"/>
    <s v="CAD"/>
    <n v="1467313039"/>
    <n v="1464807439"/>
    <b v="0"/>
    <n v="139"/>
  </r>
  <r>
    <x v="3"/>
    <s v="US"/>
    <s v="USD"/>
    <n v="1419123600"/>
    <n v="1416945297"/>
    <b v="0"/>
    <n v="404"/>
  </r>
  <r>
    <x v="3"/>
    <s v="DE"/>
    <s v="EUR"/>
    <n v="1434139200"/>
    <n v="1431406916"/>
    <b v="1"/>
    <n v="1637"/>
  </r>
  <r>
    <x v="3"/>
    <s v="GB"/>
    <s v="GBP"/>
    <n v="1358367565"/>
    <n v="1357157965"/>
    <b v="0"/>
    <n v="28"/>
  </r>
  <r>
    <x v="3"/>
    <s v="GB"/>
    <s v="GBP"/>
    <n v="1399324717"/>
    <n v="1395436717"/>
    <b v="0"/>
    <n v="191"/>
  </r>
  <r>
    <x v="3"/>
    <s v="US"/>
    <s v="USD"/>
    <n v="1362167988"/>
    <n v="1359575988"/>
    <b v="1"/>
    <n v="120"/>
  </r>
  <r>
    <x v="3"/>
    <s v="US"/>
    <s v="USD"/>
    <n v="1430981880"/>
    <n v="1426216033"/>
    <b v="1"/>
    <n v="508"/>
  </r>
  <r>
    <x v="3"/>
    <s v="US"/>
    <s v="USD"/>
    <n v="1337569140"/>
    <n v="1332991717"/>
    <b v="0"/>
    <n v="26"/>
  </r>
  <r>
    <x v="3"/>
    <s v="US"/>
    <s v="USD"/>
    <n v="1337799600"/>
    <n v="1334989881"/>
    <b v="1"/>
    <n v="290"/>
  </r>
  <r>
    <x v="3"/>
    <s v="US"/>
    <s v="USD"/>
    <n v="1450511940"/>
    <n v="1446527540"/>
    <b v="1"/>
    <n v="821"/>
  </r>
  <r>
    <x v="3"/>
    <s v="US"/>
    <s v="USD"/>
    <n v="1442501991"/>
    <n v="1439909991"/>
    <b v="0"/>
    <n v="480"/>
  </r>
  <r>
    <x v="3"/>
    <s v="US"/>
    <s v="USD"/>
    <n v="1439344800"/>
    <n v="1435611572"/>
    <b v="1"/>
    <n v="398"/>
  </r>
  <r>
    <x v="3"/>
    <s v="GB"/>
    <s v="GBP"/>
    <n v="1419259679"/>
    <n v="1416667679"/>
    <b v="0"/>
    <n v="79"/>
  </r>
  <r>
    <x v="3"/>
    <s v="AU"/>
    <s v="AUD"/>
    <n v="1477414800"/>
    <n v="1474380241"/>
    <b v="0"/>
    <n v="514"/>
  </r>
  <r>
    <x v="3"/>
    <s v="US"/>
    <s v="USD"/>
    <n v="1441383062"/>
    <n v="1438791062"/>
    <b v="1"/>
    <n v="369"/>
  </r>
  <r>
    <x v="3"/>
    <s v="GB"/>
    <s v="GBP"/>
    <n v="1372701600"/>
    <n v="1369895421"/>
    <b v="1"/>
    <n v="204"/>
  </r>
  <r>
    <x v="3"/>
    <s v="US"/>
    <s v="USD"/>
    <n v="1433815200"/>
    <n v="1431886706"/>
    <b v="0"/>
    <n v="5"/>
  </r>
  <r>
    <x v="3"/>
    <s v="US"/>
    <s v="USD"/>
    <n v="1478923200"/>
    <n v="1476184593"/>
    <b v="0"/>
    <n v="337"/>
  </r>
  <r>
    <x v="3"/>
    <s v="US"/>
    <s v="USD"/>
    <n v="1363889015"/>
    <n v="1361300615"/>
    <b v="1"/>
    <n v="1224"/>
  </r>
  <r>
    <x v="3"/>
    <s v="US"/>
    <s v="USD"/>
    <n v="1479704340"/>
    <n v="1477043072"/>
    <b v="0"/>
    <n v="897"/>
  </r>
  <r>
    <x v="3"/>
    <s v="US"/>
    <s v="USD"/>
    <n v="1332385200"/>
    <n v="1329759452"/>
    <b v="1"/>
    <n v="2602"/>
  </r>
  <r>
    <x v="3"/>
    <s v="GB"/>
    <s v="GBP"/>
    <n v="1412335772"/>
    <n v="1409743772"/>
    <b v="0"/>
    <n v="59"/>
  </r>
  <r>
    <x v="3"/>
    <s v="US"/>
    <s v="USD"/>
    <n v="1485271968"/>
    <n v="1484667168"/>
    <b v="0"/>
    <n v="197"/>
  </r>
  <r>
    <x v="3"/>
    <s v="US"/>
    <s v="USD"/>
    <n v="1433036578"/>
    <n v="1429580578"/>
    <b v="0"/>
    <n v="170"/>
  </r>
  <r>
    <x v="3"/>
    <s v="AU"/>
    <s v="AUD"/>
    <n v="1455548400"/>
    <n v="1453461865"/>
    <b v="1"/>
    <n v="294"/>
  </r>
  <r>
    <x v="3"/>
    <s v="US"/>
    <s v="USD"/>
    <n v="1474563621"/>
    <n v="1471971621"/>
    <b v="1"/>
    <n v="1780"/>
  </r>
  <r>
    <x v="3"/>
    <s v="US"/>
    <s v="USD"/>
    <n v="1486616400"/>
    <n v="1484037977"/>
    <b v="0"/>
    <n v="279"/>
  </r>
  <r>
    <x v="3"/>
    <s v="US"/>
    <s v="USD"/>
    <n v="1438964063"/>
    <n v="1436804063"/>
    <b v="0"/>
    <n v="707"/>
  </r>
  <r>
    <x v="3"/>
    <s v="US"/>
    <s v="USD"/>
    <n v="1468019014"/>
    <n v="1462835014"/>
    <b v="1"/>
    <n v="4562"/>
  </r>
  <r>
    <x v="3"/>
    <s v="US"/>
    <s v="USD"/>
    <n v="1405738800"/>
    <n v="1402945408"/>
    <b v="0"/>
    <n v="988"/>
  </r>
  <r>
    <x v="3"/>
    <s v="US"/>
    <s v="USD"/>
    <n v="1369612474"/>
    <n v="1367798074"/>
    <b v="0"/>
    <n v="240"/>
  </r>
  <r>
    <x v="3"/>
    <s v="GB"/>
    <s v="GBP"/>
    <n v="1461276000"/>
    <n v="1460055300"/>
    <b v="0"/>
    <n v="88"/>
  </r>
  <r>
    <x v="3"/>
    <s v="US"/>
    <s v="USD"/>
    <n v="1481432340"/>
    <n v="1476764077"/>
    <b v="0"/>
    <n v="193"/>
  </r>
  <r>
    <x v="3"/>
    <s v="US"/>
    <s v="USD"/>
    <n v="1447286300"/>
    <n v="1444690700"/>
    <b v="0"/>
    <n v="50"/>
  </r>
  <r>
    <x v="3"/>
    <s v="US"/>
    <s v="USD"/>
    <n v="1394316695"/>
    <n v="1390860695"/>
    <b v="1"/>
    <n v="2165"/>
  </r>
  <r>
    <x v="3"/>
    <s v="CA"/>
    <s v="CAD"/>
    <n v="1412285825"/>
    <n v="1409261825"/>
    <b v="0"/>
    <n v="356"/>
  </r>
  <r>
    <x v="3"/>
    <s v="US"/>
    <s v="USD"/>
    <n v="1409090440"/>
    <n v="1406066440"/>
    <b v="1"/>
    <n v="3355"/>
  </r>
  <r>
    <x v="3"/>
    <s v="US"/>
    <s v="USD"/>
    <n v="1454338123"/>
    <n v="1451746123"/>
    <b v="0"/>
    <n v="680"/>
  </r>
  <r>
    <x v="3"/>
    <s v="US"/>
    <s v="USD"/>
    <n v="1459012290"/>
    <n v="1456423890"/>
    <b v="0"/>
    <n v="878"/>
  </r>
  <r>
    <x v="3"/>
    <s v="GB"/>
    <s v="GBP"/>
    <n v="1436151600"/>
    <n v="1433775668"/>
    <b v="0"/>
    <n v="263"/>
  </r>
  <r>
    <x v="3"/>
    <s v="GB"/>
    <s v="GBP"/>
    <n v="1406149689"/>
    <n v="1402693689"/>
    <b v="0"/>
    <n v="8359"/>
  </r>
  <r>
    <x v="3"/>
    <s v="US"/>
    <s v="USD"/>
    <n v="1486311939"/>
    <n v="1483719939"/>
    <b v="1"/>
    <n v="335"/>
  </r>
  <r>
    <x v="3"/>
    <s v="GB"/>
    <s v="GBP"/>
    <n v="1470423668"/>
    <n v="1467831668"/>
    <b v="1"/>
    <n v="1887"/>
  </r>
  <r>
    <x v="3"/>
    <s v="US"/>
    <s v="USD"/>
    <n v="1344826800"/>
    <n v="1341875544"/>
    <b v="1"/>
    <n v="105"/>
  </r>
  <r>
    <x v="3"/>
    <s v="GB"/>
    <s v="GBP"/>
    <n v="1466377200"/>
    <n v="1463351329"/>
    <b v="0"/>
    <n v="169"/>
  </r>
  <r>
    <x v="3"/>
    <s v="US"/>
    <s v="USD"/>
    <n v="1448571261"/>
    <n v="1445975661"/>
    <b v="0"/>
    <n v="45"/>
  </r>
  <r>
    <x v="3"/>
    <s v="US"/>
    <s v="USD"/>
    <n v="1347508740"/>
    <n v="1346276349"/>
    <b v="1"/>
    <n v="151"/>
  </r>
  <r>
    <x v="3"/>
    <s v="US"/>
    <s v="USD"/>
    <n v="1315616422"/>
    <n v="1313024422"/>
    <b v="1"/>
    <n v="916"/>
  </r>
  <r>
    <x v="3"/>
    <s v="US"/>
    <s v="USD"/>
    <n v="1353201444"/>
    <n v="1350605844"/>
    <b v="1"/>
    <n v="238"/>
  </r>
  <r>
    <x v="3"/>
    <s v="US"/>
    <s v="USD"/>
    <n v="1457758800"/>
    <n v="1453730176"/>
    <b v="1"/>
    <n v="415"/>
  </r>
  <r>
    <x v="3"/>
    <s v="US"/>
    <s v="USD"/>
    <n v="1351801368"/>
    <n v="1349209368"/>
    <b v="0"/>
    <n v="721"/>
  </r>
  <r>
    <x v="3"/>
    <s v="US"/>
    <s v="USD"/>
    <n v="1484085540"/>
    <n v="1482353513"/>
    <b v="0"/>
    <n v="1670"/>
  </r>
  <r>
    <x v="3"/>
    <s v="AU"/>
    <s v="AUD"/>
    <n v="1487093020"/>
    <n v="1485278620"/>
    <b v="0"/>
    <n v="210"/>
  </r>
  <r>
    <x v="3"/>
    <s v="US"/>
    <s v="USD"/>
    <n v="1401487756"/>
    <n v="1398895756"/>
    <b v="0"/>
    <n v="549"/>
  </r>
  <r>
    <x v="3"/>
    <s v="US"/>
    <s v="USD"/>
    <n v="1398952890"/>
    <n v="1396360890"/>
    <b v="1"/>
    <n v="1789"/>
  </r>
  <r>
    <x v="3"/>
    <s v="US"/>
    <s v="USD"/>
    <n v="1465232520"/>
    <n v="1460557809"/>
    <b v="1"/>
    <n v="4245"/>
  </r>
  <r>
    <x v="3"/>
    <s v="GB"/>
    <s v="GBP"/>
    <n v="1488484300"/>
    <n v="1485892300"/>
    <b v="0"/>
    <n v="163"/>
  </r>
  <r>
    <x v="3"/>
    <s v="US"/>
    <s v="USD"/>
    <n v="1341799647"/>
    <n v="1339207647"/>
    <b v="0"/>
    <n v="263"/>
  </r>
  <r>
    <x v="3"/>
    <s v="AT"/>
    <s v="EUR"/>
    <n v="1452553200"/>
    <n v="1449650173"/>
    <b v="1"/>
    <n v="971"/>
  </r>
  <r>
    <x v="3"/>
    <s v="US"/>
    <s v="USD"/>
    <n v="1413838751"/>
    <n v="1411246751"/>
    <b v="1"/>
    <n v="159"/>
  </r>
  <r>
    <x v="3"/>
    <s v="US"/>
    <s v="USD"/>
    <n v="1457739245"/>
    <n v="1455147245"/>
    <b v="0"/>
    <n v="25"/>
  </r>
  <r>
    <x v="3"/>
    <s v="US"/>
    <s v="USD"/>
    <n v="1362863299"/>
    <n v="1360271299"/>
    <b v="1"/>
    <n v="479"/>
  </r>
  <r>
    <x v="3"/>
    <s v="GB"/>
    <s v="GBP"/>
    <n v="1411326015"/>
    <n v="1408734015"/>
    <b v="0"/>
    <n v="1204"/>
  </r>
  <r>
    <x v="3"/>
    <s v="US"/>
    <s v="USD"/>
    <n v="1425132059"/>
    <n v="1422540059"/>
    <b v="0"/>
    <n v="4330"/>
  </r>
  <r>
    <x v="3"/>
    <s v="DE"/>
    <s v="EUR"/>
    <n v="1478723208"/>
    <n v="1476559608"/>
    <b v="0"/>
    <n v="52"/>
  </r>
  <r>
    <x v="3"/>
    <s v="US"/>
    <s v="USD"/>
    <n v="1480727273"/>
    <n v="1478131673"/>
    <b v="0"/>
    <n v="571"/>
  </r>
  <r>
    <x v="3"/>
    <s v="GB"/>
    <s v="GBP"/>
    <n v="1363204800"/>
    <n v="1360551250"/>
    <b v="0"/>
    <n v="339"/>
  </r>
  <r>
    <x v="3"/>
    <s v="US"/>
    <s v="USD"/>
    <n v="1428033540"/>
    <n v="1425531666"/>
    <b v="1"/>
    <n v="3562"/>
  </r>
  <r>
    <x v="3"/>
    <s v="US"/>
    <s v="USD"/>
    <n v="1339484400"/>
    <n v="1336627492"/>
    <b v="1"/>
    <n v="388"/>
  </r>
  <r>
    <x v="3"/>
    <s v="GB"/>
    <s v="GBP"/>
    <n v="1481842800"/>
    <n v="1479414344"/>
    <b v="0"/>
    <n v="3238"/>
  </r>
  <r>
    <x v="3"/>
    <s v="US"/>
    <s v="USD"/>
    <n v="1349495940"/>
    <n v="1346042417"/>
    <b v="1"/>
    <n v="1633"/>
  </r>
  <r>
    <x v="3"/>
    <s v="US"/>
    <s v="USD"/>
    <n v="1366429101"/>
    <n v="1361248701"/>
    <b v="1"/>
    <n v="701"/>
  </r>
  <r>
    <x v="3"/>
    <s v="US"/>
    <s v="USD"/>
    <n v="1483645647"/>
    <n v="1481053647"/>
    <b v="0"/>
    <n v="28"/>
  </r>
  <r>
    <x v="3"/>
    <s v="DE"/>
    <s v="EUR"/>
    <n v="1439707236"/>
    <n v="1437115236"/>
    <b v="0"/>
    <n v="144"/>
  </r>
  <r>
    <x v="3"/>
    <s v="US"/>
    <s v="USD"/>
    <n v="1368564913"/>
    <n v="1367355313"/>
    <b v="1"/>
    <n v="20242"/>
  </r>
  <r>
    <x v="3"/>
    <s v="US"/>
    <s v="USD"/>
    <n v="1372136400"/>
    <n v="1369864301"/>
    <b v="0"/>
    <n v="1113"/>
  </r>
  <r>
    <x v="3"/>
    <s v="IT"/>
    <s v="EUR"/>
    <n v="1462053540"/>
    <n v="1459355950"/>
    <b v="0"/>
    <n v="36"/>
  </r>
  <r>
    <x v="3"/>
    <s v="US"/>
    <s v="USD"/>
    <n v="1449506836"/>
    <n v="1446914836"/>
    <b v="0"/>
    <n v="944"/>
  </r>
  <r>
    <x v="3"/>
    <s v="US"/>
    <s v="USD"/>
    <n v="1385521320"/>
    <n v="1382449733"/>
    <b v="0"/>
    <n v="2525"/>
  </r>
  <r>
    <x v="3"/>
    <s v="US"/>
    <s v="USD"/>
    <n v="1347530822"/>
    <n v="1345716422"/>
    <b v="0"/>
    <n v="3468"/>
  </r>
  <r>
    <x v="3"/>
    <s v="US"/>
    <s v="USD"/>
    <n v="1364078561"/>
    <n v="1361490161"/>
    <b v="1"/>
    <n v="1356"/>
  </r>
  <r>
    <x v="3"/>
    <s v="DE"/>
    <s v="EUR"/>
    <n v="1439998674"/>
    <n v="1436888274"/>
    <b v="0"/>
    <n v="2174"/>
  </r>
  <r>
    <x v="3"/>
    <s v="GB"/>
    <s v="GBP"/>
    <n v="1378494000"/>
    <n v="1375880598"/>
    <b v="0"/>
    <n v="269"/>
  </r>
  <r>
    <x v="3"/>
    <s v="US"/>
    <s v="USD"/>
    <n v="1374769288"/>
    <n v="1372177288"/>
    <b v="0"/>
    <n v="8200"/>
  </r>
  <r>
    <x v="3"/>
    <s v="US"/>
    <s v="USD"/>
    <n v="1470896916"/>
    <n v="1467008916"/>
    <b v="1"/>
    <n v="2478"/>
  </r>
  <r>
    <x v="3"/>
    <s v="US"/>
    <s v="USD"/>
    <n v="1488862800"/>
    <n v="1486745663"/>
    <b v="0"/>
    <n v="902"/>
  </r>
  <r>
    <x v="3"/>
    <s v="GB"/>
    <s v="GBP"/>
    <n v="1364286239"/>
    <n v="1360830239"/>
    <b v="0"/>
    <n v="623"/>
  </r>
  <r>
    <x v="3"/>
    <s v="GB"/>
    <s v="GBP"/>
    <n v="1481224736"/>
    <n v="1480360736"/>
    <b v="0"/>
    <n v="206"/>
  </r>
  <r>
    <x v="3"/>
    <s v="US"/>
    <s v="USD"/>
    <n v="1393005600"/>
    <n v="1390323617"/>
    <b v="0"/>
    <n v="1980"/>
  </r>
  <r>
    <x v="3"/>
    <s v="FR"/>
    <s v="EUR"/>
    <n v="1472751121"/>
    <n v="1471887121"/>
    <b v="0"/>
    <n v="35"/>
  </r>
  <r>
    <x v="3"/>
    <s v="DE"/>
    <s v="EUR"/>
    <n v="1483397940"/>
    <n v="1480493014"/>
    <b v="1"/>
    <n v="3663"/>
  </r>
  <r>
    <x v="3"/>
    <s v="GB"/>
    <s v="GBP"/>
    <n v="1459180229"/>
    <n v="1457023829"/>
    <b v="0"/>
    <n v="3"/>
  </r>
  <r>
    <x v="3"/>
    <s v="US"/>
    <s v="USD"/>
    <n v="1364184539"/>
    <n v="1361250539"/>
    <b v="1"/>
    <n v="26457"/>
  </r>
  <r>
    <x v="1"/>
    <s v="US"/>
    <s v="USD"/>
    <n v="1485254052"/>
    <n v="1481366052"/>
    <b v="0"/>
    <n v="775"/>
  </r>
  <r>
    <x v="3"/>
    <s v="US"/>
    <s v="USD"/>
    <n v="1409770107"/>
    <n v="1407178107"/>
    <b v="1"/>
    <n v="711"/>
  </r>
  <r>
    <x v="3"/>
    <s v="US"/>
    <s v="USD"/>
    <n v="1489374000"/>
    <n v="1488823290"/>
    <b v="0"/>
    <n v="2035"/>
  </r>
  <r>
    <x v="3"/>
    <s v="US"/>
    <s v="USD"/>
    <n v="1476395940"/>
    <n v="1473782592"/>
    <b v="0"/>
    <n v="163"/>
  </r>
  <r>
    <x v="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8E126-EBD6-49BE-8B00-209B0557844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3" firstHeaderRow="1" firstDataRow="2" firstDataCol="1"/>
  <pivotFields count="7">
    <pivotField axis="axisCol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backers_count" fld="6" subtotal="average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F7849-0BA6-4C50-B25F-5B0ADAC2823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4">
  <location ref="A3:F14" firstHeaderRow="1" firstDataRow="2" firstDataCol="1" rowPageCount="1" colPageCount="1"/>
  <pivotFields count="18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5">
        <item x="0"/>
        <item x="2"/>
        <item x="1"/>
        <item x="3"/>
        <item t="default"/>
      </items>
    </pivotField>
    <pivotField axis="axisPage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10" showAll="0"/>
    <pivotField compact="0" numFmtId="164" showAll="0"/>
    <pivotField axis="axisRow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">
      <pivotArea dataOnly="0" labelOnly="1" outline="0" fieldPosition="0">
        <references count="1">
          <reference field="5" count="0"/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FF5ED-0A04-4277-9B2D-02B347F855E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">
      <pivotArea dataOnly="0" labelOnly="1" fieldPosition="0">
        <references count="1">
          <reference field="5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0C4CF-63DC-4620-8AD0-52D4B72B158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compact="0" subtotalTop="0"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E250F-BDEF-4118-A6BD-46E86B939700}">
  <dimension ref="A1:G3"/>
  <sheetViews>
    <sheetView workbookViewId="0"/>
  </sheetViews>
  <sheetFormatPr defaultRowHeight="15" x14ac:dyDescent="0.25"/>
  <cols>
    <col min="1" max="1" width="24.140625" bestFit="1" customWidth="1"/>
    <col min="2" max="2" width="16.28515625" bestFit="1" customWidth="1"/>
    <col min="3" max="3" width="12" bestFit="1" customWidth="1"/>
    <col min="4" max="4" width="6" bestFit="1" customWidth="1"/>
    <col min="5" max="5" width="12" bestFit="1" customWidth="1"/>
    <col min="6" max="6" width="7.28515625" bestFit="1" customWidth="1"/>
    <col min="7" max="7" width="12" bestFit="1" customWidth="1"/>
  </cols>
  <sheetData>
    <row r="1" spans="1:7" x14ac:dyDescent="0.25">
      <c r="B1" s="8" t="s">
        <v>8363</v>
      </c>
    </row>
    <row r="2" spans="1:7" x14ac:dyDescent="0.25">
      <c r="B2" t="s">
        <v>8220</v>
      </c>
      <c r="C2" t="s">
        <v>8221</v>
      </c>
      <c r="D2" t="s">
        <v>8222</v>
      </c>
      <c r="E2" t="s">
        <v>8219</v>
      </c>
      <c r="F2" t="s">
        <v>8400</v>
      </c>
      <c r="G2" t="s">
        <v>8361</v>
      </c>
    </row>
    <row r="3" spans="1:7" x14ac:dyDescent="0.25">
      <c r="A3" t="s">
        <v>8401</v>
      </c>
      <c r="B3" s="10">
        <v>27.306590257879655</v>
      </c>
      <c r="C3" s="10">
        <v>17.709803921568628</v>
      </c>
      <c r="D3" s="10">
        <v>36.020000000000003</v>
      </c>
      <c r="E3" s="10">
        <v>194.42517162471395</v>
      </c>
      <c r="F3" s="10"/>
      <c r="G3" s="10">
        <v>112.60233349538163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ySplit="1" topLeftCell="A1963" activePane="bottomLeft" state="frozen"/>
      <selection pane="bottomLeft" activeCell="B1969" sqref="B1969"/>
    </sheetView>
  </sheetViews>
  <sheetFormatPr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5.85546875" bestFit="1" customWidth="1"/>
    <col min="16" max="16" width="28.5703125" bestFit="1" customWidth="1"/>
    <col min="17" max="17" width="18.28515625" bestFit="1" customWidth="1"/>
    <col min="18" max="18" width="23.140625" bestFit="1" customWidth="1"/>
    <col min="19" max="19" width="29.28515625" style="18" bestFit="1" customWidth="1"/>
    <col min="20" max="20" width="27.71093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6" t="s">
        <v>8365</v>
      </c>
      <c r="T1" s="14" t="s">
        <v>8366</v>
      </c>
    </row>
    <row r="2" spans="1:20" ht="60" hidden="1" x14ac:dyDescent="0.25">
      <c r="A2">
        <v>429</v>
      </c>
      <c r="B2" s="3" t="s">
        <v>430</v>
      </c>
      <c r="C2" s="3" t="s">
        <v>4539</v>
      </c>
      <c r="D2">
        <v>5000</v>
      </c>
      <c r="E2">
        <v>0</v>
      </c>
      <c r="F2" t="s">
        <v>8221</v>
      </c>
      <c r="G2" t="s">
        <v>8224</v>
      </c>
      <c r="H2" t="s">
        <v>8246</v>
      </c>
      <c r="I2">
        <v>1259297940</v>
      </c>
      <c r="J2">
        <v>1252964282</v>
      </c>
      <c r="K2" t="b">
        <v>0</v>
      </c>
      <c r="L2">
        <v>0</v>
      </c>
      <c r="M2" t="b">
        <v>0</v>
      </c>
      <c r="N2" t="s">
        <v>8270</v>
      </c>
      <c r="O2" s="6">
        <f t="shared" ref="O2:O65" si="0">E2/D2</f>
        <v>0</v>
      </c>
      <c r="P2" s="7">
        <f t="shared" ref="P2:P65" si="1">IFERROR(E2/L2,0)</f>
        <v>0</v>
      </c>
      <c r="Q2" t="s">
        <v>8310</v>
      </c>
      <c r="R2" t="s">
        <v>8316</v>
      </c>
      <c r="S2" s="17">
        <f t="shared" ref="S2:S65" si="2">(((J2/60)/60)/24)+DATE(1970,1,1)+(-5/24)</f>
        <v>40070.693078703705</v>
      </c>
      <c r="T2" s="11">
        <f t="shared" ref="T2:T65" si="3">(((I2/60)/60)/24)+DATE(1970,1,1)+(-5/24)</f>
        <v>40143.999305555553</v>
      </c>
    </row>
    <row r="3" spans="1:20" ht="45" hidden="1" x14ac:dyDescent="0.25">
      <c r="A3">
        <v>1562</v>
      </c>
      <c r="B3" s="3" t="s">
        <v>1563</v>
      </c>
      <c r="C3" s="3" t="s">
        <v>5672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1259715000</v>
      </c>
      <c r="J3">
        <v>1253712916</v>
      </c>
      <c r="K3" t="b">
        <v>0</v>
      </c>
      <c r="L3">
        <v>0</v>
      </c>
      <c r="M3" t="b">
        <v>0</v>
      </c>
      <c r="N3" t="s">
        <v>8290</v>
      </c>
      <c r="O3" s="6">
        <f t="shared" si="0"/>
        <v>0</v>
      </c>
      <c r="P3" s="7">
        <f t="shared" si="1"/>
        <v>0</v>
      </c>
      <c r="Q3" t="s">
        <v>8322</v>
      </c>
      <c r="R3" t="s">
        <v>8344</v>
      </c>
      <c r="S3" s="17">
        <f t="shared" si="2"/>
        <v>40079.357824074068</v>
      </c>
      <c r="T3" s="11">
        <f t="shared" si="3"/>
        <v>40148.826388888883</v>
      </c>
    </row>
    <row r="4" spans="1:20" ht="60" hidden="1" x14ac:dyDescent="0.25">
      <c r="A4">
        <v>901</v>
      </c>
      <c r="B4" s="3" t="s">
        <v>902</v>
      </c>
      <c r="C4" s="3" t="s">
        <v>5011</v>
      </c>
      <c r="D4">
        <v>6500</v>
      </c>
      <c r="E4">
        <v>0</v>
      </c>
      <c r="F4" t="s">
        <v>8221</v>
      </c>
      <c r="G4" t="s">
        <v>8224</v>
      </c>
      <c r="H4" t="s">
        <v>8246</v>
      </c>
      <c r="I4">
        <v>1276024260</v>
      </c>
      <c r="J4">
        <v>1272050914</v>
      </c>
      <c r="K4" t="b">
        <v>0</v>
      </c>
      <c r="L4">
        <v>0</v>
      </c>
      <c r="M4" t="b">
        <v>0</v>
      </c>
      <c r="N4" t="s">
        <v>8278</v>
      </c>
      <c r="O4" s="6">
        <f t="shared" si="0"/>
        <v>0</v>
      </c>
      <c r="P4" s="7">
        <f t="shared" si="1"/>
        <v>0</v>
      </c>
      <c r="Q4" t="s">
        <v>8325</v>
      </c>
      <c r="R4" t="s">
        <v>8328</v>
      </c>
      <c r="S4" s="17">
        <f t="shared" si="2"/>
        <v>40291.603171296294</v>
      </c>
      <c r="T4" s="11">
        <f t="shared" si="3"/>
        <v>40337.59097222222</v>
      </c>
    </row>
    <row r="5" spans="1:20" ht="60" hidden="1" x14ac:dyDescent="0.25">
      <c r="A5">
        <v>926</v>
      </c>
      <c r="B5" s="3" t="s">
        <v>927</v>
      </c>
      <c r="C5" s="3" t="s">
        <v>5036</v>
      </c>
      <c r="D5">
        <v>7000</v>
      </c>
      <c r="E5">
        <v>0</v>
      </c>
      <c r="F5" t="s">
        <v>8221</v>
      </c>
      <c r="G5" t="s">
        <v>8224</v>
      </c>
      <c r="H5" t="s">
        <v>8246</v>
      </c>
      <c r="I5">
        <v>1278628800</v>
      </c>
      <c r="J5">
        <v>1276043330</v>
      </c>
      <c r="K5" t="b">
        <v>0</v>
      </c>
      <c r="L5">
        <v>0</v>
      </c>
      <c r="M5" t="b">
        <v>0</v>
      </c>
      <c r="N5" t="s">
        <v>8278</v>
      </c>
      <c r="O5" s="6">
        <f t="shared" si="0"/>
        <v>0</v>
      </c>
      <c r="P5" s="7">
        <f t="shared" si="1"/>
        <v>0</v>
      </c>
      <c r="Q5" t="s">
        <v>8325</v>
      </c>
      <c r="R5" t="s">
        <v>8328</v>
      </c>
      <c r="S5" s="17">
        <f t="shared" si="2"/>
        <v>40337.811689814815</v>
      </c>
      <c r="T5" s="11">
        <f t="shared" si="3"/>
        <v>40367.736111111109</v>
      </c>
    </row>
    <row r="6" spans="1:20" ht="45" hidden="1" x14ac:dyDescent="0.25">
      <c r="A6">
        <v>908</v>
      </c>
      <c r="B6" s="3" t="s">
        <v>909</v>
      </c>
      <c r="C6" s="3" t="s">
        <v>5018</v>
      </c>
      <c r="D6">
        <v>2500</v>
      </c>
      <c r="E6">
        <v>0</v>
      </c>
      <c r="F6" t="s">
        <v>8221</v>
      </c>
      <c r="G6" t="s">
        <v>8224</v>
      </c>
      <c r="H6" t="s">
        <v>8246</v>
      </c>
      <c r="I6">
        <v>1280206740</v>
      </c>
      <c r="J6">
        <v>1276283655</v>
      </c>
      <c r="K6" t="b">
        <v>0</v>
      </c>
      <c r="L6">
        <v>0</v>
      </c>
      <c r="M6" t="b">
        <v>0</v>
      </c>
      <c r="N6" t="s">
        <v>8278</v>
      </c>
      <c r="O6" s="6">
        <f t="shared" si="0"/>
        <v>0</v>
      </c>
      <c r="P6" s="7">
        <f t="shared" si="1"/>
        <v>0</v>
      </c>
      <c r="Q6" t="s">
        <v>8325</v>
      </c>
      <c r="R6" t="s">
        <v>8328</v>
      </c>
      <c r="S6" s="17">
        <f t="shared" si="2"/>
        <v>40340.593229166661</v>
      </c>
      <c r="T6" s="11">
        <f t="shared" si="3"/>
        <v>40385.999305555553</v>
      </c>
    </row>
    <row r="7" spans="1:20" ht="45" hidden="1" x14ac:dyDescent="0.25">
      <c r="A7">
        <v>2149</v>
      </c>
      <c r="B7" s="3" t="s">
        <v>2150</v>
      </c>
      <c r="C7" s="3" t="s">
        <v>6259</v>
      </c>
      <c r="D7">
        <v>2000</v>
      </c>
      <c r="E7">
        <v>0</v>
      </c>
      <c r="F7" t="s">
        <v>8221</v>
      </c>
      <c r="G7" t="s">
        <v>8224</v>
      </c>
      <c r="H7" t="s">
        <v>8246</v>
      </c>
      <c r="I7">
        <v>1280534400</v>
      </c>
      <c r="J7">
        <v>1277512556</v>
      </c>
      <c r="K7" t="b">
        <v>0</v>
      </c>
      <c r="L7">
        <v>0</v>
      </c>
      <c r="M7" t="b">
        <v>0</v>
      </c>
      <c r="N7" t="s">
        <v>8282</v>
      </c>
      <c r="O7" s="6">
        <f t="shared" si="0"/>
        <v>0</v>
      </c>
      <c r="P7" s="7">
        <f t="shared" si="1"/>
        <v>0</v>
      </c>
      <c r="Q7" t="s">
        <v>8333</v>
      </c>
      <c r="R7" t="s">
        <v>8334</v>
      </c>
      <c r="S7" s="17">
        <f t="shared" si="2"/>
        <v>40354.816620370366</v>
      </c>
      <c r="T7" s="11">
        <f t="shared" si="3"/>
        <v>40389.791666666664</v>
      </c>
    </row>
    <row r="8" spans="1:20" ht="45" hidden="1" x14ac:dyDescent="0.25">
      <c r="A8">
        <v>916</v>
      </c>
      <c r="B8" s="3" t="s">
        <v>917</v>
      </c>
      <c r="C8" s="3" t="s">
        <v>5026</v>
      </c>
      <c r="D8">
        <v>3300</v>
      </c>
      <c r="E8">
        <v>0</v>
      </c>
      <c r="F8" t="s">
        <v>8221</v>
      </c>
      <c r="G8" t="s">
        <v>8224</v>
      </c>
      <c r="H8" t="s">
        <v>8246</v>
      </c>
      <c r="I8">
        <v>1287723600</v>
      </c>
      <c r="J8">
        <v>1284409734</v>
      </c>
      <c r="K8" t="b">
        <v>0</v>
      </c>
      <c r="L8">
        <v>0</v>
      </c>
      <c r="M8" t="b">
        <v>0</v>
      </c>
      <c r="N8" t="s">
        <v>8278</v>
      </c>
      <c r="O8" s="6">
        <f t="shared" si="0"/>
        <v>0</v>
      </c>
      <c r="P8" s="7">
        <f t="shared" si="1"/>
        <v>0</v>
      </c>
      <c r="Q8" t="s">
        <v>8325</v>
      </c>
      <c r="R8" t="s">
        <v>8328</v>
      </c>
      <c r="S8" s="17">
        <f t="shared" si="2"/>
        <v>40434.645069444443</v>
      </c>
      <c r="T8" s="11">
        <f t="shared" si="3"/>
        <v>40473</v>
      </c>
    </row>
    <row r="9" spans="1:20" ht="45" hidden="1" x14ac:dyDescent="0.25">
      <c r="A9">
        <v>1230</v>
      </c>
      <c r="B9" s="3" t="s">
        <v>1231</v>
      </c>
      <c r="C9" s="3" t="s">
        <v>5340</v>
      </c>
      <c r="D9">
        <v>500000</v>
      </c>
      <c r="E9">
        <v>0</v>
      </c>
      <c r="F9" t="s">
        <v>8220</v>
      </c>
      <c r="G9" t="s">
        <v>8224</v>
      </c>
      <c r="H9" t="s">
        <v>8246</v>
      </c>
      <c r="I9">
        <v>1298589630</v>
      </c>
      <c r="J9">
        <v>1295997630</v>
      </c>
      <c r="K9" t="b">
        <v>0</v>
      </c>
      <c r="L9">
        <v>0</v>
      </c>
      <c r="M9" t="b">
        <v>0</v>
      </c>
      <c r="N9" t="s">
        <v>8286</v>
      </c>
      <c r="O9" s="6">
        <f t="shared" si="0"/>
        <v>0</v>
      </c>
      <c r="P9" s="7">
        <f t="shared" si="1"/>
        <v>0</v>
      </c>
      <c r="Q9" t="s">
        <v>8325</v>
      </c>
      <c r="R9" t="s">
        <v>8340</v>
      </c>
      <c r="S9" s="17">
        <f t="shared" si="2"/>
        <v>40568.764236111107</v>
      </c>
      <c r="T9" s="11">
        <f t="shared" si="3"/>
        <v>40598.764236111107</v>
      </c>
    </row>
    <row r="10" spans="1:20" ht="45" hidden="1" x14ac:dyDescent="0.25">
      <c r="A10">
        <v>501</v>
      </c>
      <c r="B10" s="3" t="s">
        <v>502</v>
      </c>
      <c r="C10" s="3" t="s">
        <v>4611</v>
      </c>
      <c r="D10">
        <v>10000</v>
      </c>
      <c r="E10">
        <v>0</v>
      </c>
      <c r="F10" t="s">
        <v>8221</v>
      </c>
      <c r="G10" t="s">
        <v>8224</v>
      </c>
      <c r="H10" t="s">
        <v>8246</v>
      </c>
      <c r="I10">
        <v>1310189851</v>
      </c>
      <c r="J10">
        <v>1307597851</v>
      </c>
      <c r="K10" t="b">
        <v>0</v>
      </c>
      <c r="L10">
        <v>0</v>
      </c>
      <c r="M10" t="b">
        <v>0</v>
      </c>
      <c r="N10" t="s">
        <v>8270</v>
      </c>
      <c r="O10" s="6">
        <f t="shared" si="0"/>
        <v>0</v>
      </c>
      <c r="P10" s="7">
        <f t="shared" si="1"/>
        <v>0</v>
      </c>
      <c r="Q10" t="s">
        <v>8310</v>
      </c>
      <c r="R10" t="s">
        <v>8316</v>
      </c>
      <c r="S10" s="17">
        <f t="shared" si="2"/>
        <v>40703.026053240741</v>
      </c>
      <c r="T10" s="11">
        <f t="shared" si="3"/>
        <v>40733.026053240741</v>
      </c>
    </row>
    <row r="11" spans="1:20" ht="45" hidden="1" x14ac:dyDescent="0.25">
      <c r="A11">
        <v>462</v>
      </c>
      <c r="B11" s="3" t="s">
        <v>463</v>
      </c>
      <c r="C11" s="3" t="s">
        <v>4572</v>
      </c>
      <c r="D11">
        <v>100000</v>
      </c>
      <c r="E11">
        <v>0</v>
      </c>
      <c r="F11" t="s">
        <v>8221</v>
      </c>
      <c r="G11" t="s">
        <v>8224</v>
      </c>
      <c r="H11" t="s">
        <v>8246</v>
      </c>
      <c r="I11">
        <v>1312945341</v>
      </c>
      <c r="J11">
        <v>1307761341</v>
      </c>
      <c r="K11" t="b">
        <v>0</v>
      </c>
      <c r="L11">
        <v>0</v>
      </c>
      <c r="M11" t="b">
        <v>0</v>
      </c>
      <c r="N11" t="s">
        <v>8270</v>
      </c>
      <c r="O11" s="6">
        <f t="shared" si="0"/>
        <v>0</v>
      </c>
      <c r="P11" s="7">
        <f t="shared" si="1"/>
        <v>0</v>
      </c>
      <c r="Q11" t="s">
        <v>8310</v>
      </c>
      <c r="R11" t="s">
        <v>8316</v>
      </c>
      <c r="S11" s="17">
        <f t="shared" si="2"/>
        <v>40704.918298611112</v>
      </c>
      <c r="T11" s="11">
        <f t="shared" si="3"/>
        <v>40764.918298611112</v>
      </c>
    </row>
    <row r="12" spans="1:20" ht="30" hidden="1" x14ac:dyDescent="0.25">
      <c r="A12">
        <v>1495</v>
      </c>
      <c r="B12" s="3" t="s">
        <v>1496</v>
      </c>
      <c r="C12" s="3" t="s">
        <v>5605</v>
      </c>
      <c r="D12">
        <v>2000</v>
      </c>
      <c r="E12">
        <v>0</v>
      </c>
      <c r="F12" t="s">
        <v>8221</v>
      </c>
      <c r="G12" t="s">
        <v>8224</v>
      </c>
      <c r="H12" t="s">
        <v>8246</v>
      </c>
      <c r="I12">
        <v>1314471431</v>
      </c>
      <c r="J12">
        <v>1311879431</v>
      </c>
      <c r="K12" t="b">
        <v>0</v>
      </c>
      <c r="L12">
        <v>0</v>
      </c>
      <c r="M12" t="b">
        <v>0</v>
      </c>
      <c r="N12" t="s">
        <v>8275</v>
      </c>
      <c r="O12" s="6">
        <f t="shared" si="0"/>
        <v>0</v>
      </c>
      <c r="P12" s="7">
        <f t="shared" si="1"/>
        <v>0</v>
      </c>
      <c r="Q12" t="s">
        <v>8322</v>
      </c>
      <c r="R12" t="s">
        <v>8324</v>
      </c>
      <c r="S12" s="17">
        <f t="shared" si="2"/>
        <v>40752.581377314811</v>
      </c>
      <c r="T12" s="11">
        <f t="shared" si="3"/>
        <v>40782.581377314811</v>
      </c>
    </row>
    <row r="13" spans="1:20" ht="30" hidden="1" x14ac:dyDescent="0.25">
      <c r="A13">
        <v>907</v>
      </c>
      <c r="B13" s="3" t="s">
        <v>908</v>
      </c>
      <c r="C13" s="3" t="s">
        <v>5017</v>
      </c>
      <c r="D13">
        <v>2900</v>
      </c>
      <c r="E13">
        <v>0</v>
      </c>
      <c r="F13" t="s">
        <v>8221</v>
      </c>
      <c r="G13" t="s">
        <v>8224</v>
      </c>
      <c r="H13" t="s">
        <v>8246</v>
      </c>
      <c r="I13">
        <v>1315715823</v>
      </c>
      <c r="J13">
        <v>1313123823</v>
      </c>
      <c r="K13" t="b">
        <v>0</v>
      </c>
      <c r="L13">
        <v>0</v>
      </c>
      <c r="M13" t="b">
        <v>0</v>
      </c>
      <c r="N13" t="s">
        <v>8278</v>
      </c>
      <c r="O13" s="6">
        <f t="shared" si="0"/>
        <v>0</v>
      </c>
      <c r="P13" s="7">
        <f t="shared" si="1"/>
        <v>0</v>
      </c>
      <c r="Q13" t="s">
        <v>8325</v>
      </c>
      <c r="R13" t="s">
        <v>8328</v>
      </c>
      <c r="S13" s="17">
        <f t="shared" si="2"/>
        <v>40766.9840625</v>
      </c>
      <c r="T13" s="11">
        <f t="shared" si="3"/>
        <v>40796.9840625</v>
      </c>
    </row>
    <row r="14" spans="1:20" ht="30" hidden="1" x14ac:dyDescent="0.25">
      <c r="A14">
        <v>1120</v>
      </c>
      <c r="B14" s="3" t="s">
        <v>1121</v>
      </c>
      <c r="C14" s="3" t="s">
        <v>5230</v>
      </c>
      <c r="D14">
        <v>25000</v>
      </c>
      <c r="E14">
        <v>0</v>
      </c>
      <c r="F14" t="s">
        <v>8221</v>
      </c>
      <c r="G14" t="s">
        <v>8224</v>
      </c>
      <c r="H14" t="s">
        <v>8246</v>
      </c>
      <c r="I14">
        <v>1319835400</v>
      </c>
      <c r="J14">
        <v>1315947400</v>
      </c>
      <c r="K14" t="b">
        <v>0</v>
      </c>
      <c r="L14">
        <v>0</v>
      </c>
      <c r="M14" t="b">
        <v>0</v>
      </c>
      <c r="N14" t="s">
        <v>8282</v>
      </c>
      <c r="O14" s="6">
        <f t="shared" si="0"/>
        <v>0</v>
      </c>
      <c r="P14" s="7">
        <f t="shared" si="1"/>
        <v>0</v>
      </c>
      <c r="Q14" t="s">
        <v>8333</v>
      </c>
      <c r="R14" t="s">
        <v>8334</v>
      </c>
      <c r="S14" s="17">
        <f t="shared" si="2"/>
        <v>40799.664351851847</v>
      </c>
      <c r="T14" s="11">
        <f t="shared" si="3"/>
        <v>40844.664351851847</v>
      </c>
    </row>
    <row r="15" spans="1:20" ht="30" hidden="1" x14ac:dyDescent="0.25">
      <c r="A15">
        <v>1239</v>
      </c>
      <c r="B15" s="3" t="s">
        <v>1240</v>
      </c>
      <c r="C15" s="3" t="s">
        <v>5349</v>
      </c>
      <c r="D15">
        <v>2500</v>
      </c>
      <c r="E15">
        <v>0</v>
      </c>
      <c r="F15" t="s">
        <v>8220</v>
      </c>
      <c r="G15" t="s">
        <v>8224</v>
      </c>
      <c r="H15" t="s">
        <v>8246</v>
      </c>
      <c r="I15">
        <v>1325804767</v>
      </c>
      <c r="J15">
        <v>1323212767</v>
      </c>
      <c r="K15" t="b">
        <v>0</v>
      </c>
      <c r="L15">
        <v>0</v>
      </c>
      <c r="M15" t="b">
        <v>0</v>
      </c>
      <c r="N15" t="s">
        <v>8286</v>
      </c>
      <c r="O15" s="6">
        <f t="shared" si="0"/>
        <v>0</v>
      </c>
      <c r="P15" s="7">
        <f t="shared" si="1"/>
        <v>0</v>
      </c>
      <c r="Q15" t="s">
        <v>8325</v>
      </c>
      <c r="R15" t="s">
        <v>8340</v>
      </c>
      <c r="S15" s="17">
        <f t="shared" si="2"/>
        <v>40883.754247685181</v>
      </c>
      <c r="T15" s="11">
        <f t="shared" si="3"/>
        <v>40913.754247685181</v>
      </c>
    </row>
    <row r="16" spans="1:20" ht="45" hidden="1" x14ac:dyDescent="0.25">
      <c r="A16">
        <v>936</v>
      </c>
      <c r="B16" s="3" t="s">
        <v>937</v>
      </c>
      <c r="C16" s="3" t="s">
        <v>5046</v>
      </c>
      <c r="D16">
        <v>1400</v>
      </c>
      <c r="E16">
        <v>0</v>
      </c>
      <c r="F16" t="s">
        <v>8221</v>
      </c>
      <c r="G16" t="s">
        <v>8224</v>
      </c>
      <c r="H16" t="s">
        <v>8246</v>
      </c>
      <c r="I16">
        <v>1326916800</v>
      </c>
      <c r="J16">
        <v>1323131689</v>
      </c>
      <c r="K16" t="b">
        <v>0</v>
      </c>
      <c r="L16">
        <v>0</v>
      </c>
      <c r="M16" t="b">
        <v>0</v>
      </c>
      <c r="N16" t="s">
        <v>8278</v>
      </c>
      <c r="O16" s="6">
        <f t="shared" si="0"/>
        <v>0</v>
      </c>
      <c r="P16" s="7">
        <f t="shared" si="1"/>
        <v>0</v>
      </c>
      <c r="Q16" t="s">
        <v>8325</v>
      </c>
      <c r="R16" t="s">
        <v>8328</v>
      </c>
      <c r="S16" s="17">
        <f t="shared" si="2"/>
        <v>40882.815844907404</v>
      </c>
      <c r="T16" s="11">
        <f t="shared" si="3"/>
        <v>40926.625</v>
      </c>
    </row>
    <row r="17" spans="1:20" ht="45" hidden="1" x14ac:dyDescent="0.25">
      <c r="A17">
        <v>929</v>
      </c>
      <c r="B17" s="3" t="s">
        <v>930</v>
      </c>
      <c r="C17" s="3" t="s">
        <v>5039</v>
      </c>
      <c r="D17">
        <v>500</v>
      </c>
      <c r="E17">
        <v>0</v>
      </c>
      <c r="F17" t="s">
        <v>8221</v>
      </c>
      <c r="G17" t="s">
        <v>8224</v>
      </c>
      <c r="H17" t="s">
        <v>8246</v>
      </c>
      <c r="I17">
        <v>1333946569</v>
      </c>
      <c r="J17">
        <v>1331358169</v>
      </c>
      <c r="K17" t="b">
        <v>0</v>
      </c>
      <c r="L17">
        <v>0</v>
      </c>
      <c r="M17" t="b">
        <v>0</v>
      </c>
      <c r="N17" t="s">
        <v>8278</v>
      </c>
      <c r="O17" s="6">
        <f t="shared" si="0"/>
        <v>0</v>
      </c>
      <c r="P17" s="7">
        <f t="shared" si="1"/>
        <v>0</v>
      </c>
      <c r="Q17" t="s">
        <v>8325</v>
      </c>
      <c r="R17" t="s">
        <v>8328</v>
      </c>
      <c r="S17" s="17">
        <f t="shared" si="2"/>
        <v>40978.029733796291</v>
      </c>
      <c r="T17" s="11">
        <f t="shared" si="3"/>
        <v>41007.988067129627</v>
      </c>
    </row>
    <row r="18" spans="1:20" ht="30" hidden="1" x14ac:dyDescent="0.25">
      <c r="A18">
        <v>927</v>
      </c>
      <c r="B18" s="3" t="s">
        <v>928</v>
      </c>
      <c r="C18" s="3" t="s">
        <v>5037</v>
      </c>
      <c r="D18">
        <v>20000</v>
      </c>
      <c r="E18">
        <v>0</v>
      </c>
      <c r="F18" t="s">
        <v>8221</v>
      </c>
      <c r="G18" t="s">
        <v>8224</v>
      </c>
      <c r="H18" t="s">
        <v>8246</v>
      </c>
      <c r="I18">
        <v>1337024695</v>
      </c>
      <c r="J18">
        <v>1334432695</v>
      </c>
      <c r="K18" t="b">
        <v>0</v>
      </c>
      <c r="L18">
        <v>0</v>
      </c>
      <c r="M18" t="b">
        <v>0</v>
      </c>
      <c r="N18" t="s">
        <v>8278</v>
      </c>
      <c r="O18" s="6">
        <f t="shared" si="0"/>
        <v>0</v>
      </c>
      <c r="P18" s="7">
        <f t="shared" si="1"/>
        <v>0</v>
      </c>
      <c r="Q18" t="s">
        <v>8325</v>
      </c>
      <c r="R18" t="s">
        <v>8328</v>
      </c>
      <c r="S18" s="17">
        <f t="shared" si="2"/>
        <v>41013.614525462959</v>
      </c>
      <c r="T18" s="11">
        <f t="shared" si="3"/>
        <v>41043.614525462959</v>
      </c>
    </row>
    <row r="19" spans="1:20" ht="45" hidden="1" x14ac:dyDescent="0.25">
      <c r="A19">
        <v>477</v>
      </c>
      <c r="B19" s="3" t="s">
        <v>478</v>
      </c>
      <c r="C19" s="3" t="s">
        <v>4587</v>
      </c>
      <c r="D19">
        <v>1500</v>
      </c>
      <c r="E19">
        <v>0</v>
      </c>
      <c r="F19" t="s">
        <v>8221</v>
      </c>
      <c r="G19" t="s">
        <v>8224</v>
      </c>
      <c r="H19" t="s">
        <v>8246</v>
      </c>
      <c r="I19">
        <v>1337371334</v>
      </c>
      <c r="J19">
        <v>1332187334</v>
      </c>
      <c r="K19" t="b">
        <v>0</v>
      </c>
      <c r="L19">
        <v>0</v>
      </c>
      <c r="M19" t="b">
        <v>0</v>
      </c>
      <c r="N19" t="s">
        <v>8270</v>
      </c>
      <c r="O19" s="6">
        <f t="shared" si="0"/>
        <v>0</v>
      </c>
      <c r="P19" s="7">
        <f t="shared" si="1"/>
        <v>0</v>
      </c>
      <c r="Q19" t="s">
        <v>8310</v>
      </c>
      <c r="R19" t="s">
        <v>8316</v>
      </c>
      <c r="S19" s="17">
        <f t="shared" si="2"/>
        <v>40987.626550925925</v>
      </c>
      <c r="T19" s="11">
        <f t="shared" si="3"/>
        <v>41047.626550925925</v>
      </c>
    </row>
    <row r="20" spans="1:20" ht="45" hidden="1" x14ac:dyDescent="0.25">
      <c r="A20">
        <v>1580</v>
      </c>
      <c r="B20" s="3" t="s">
        <v>1581</v>
      </c>
      <c r="C20" s="3" t="s">
        <v>5690</v>
      </c>
      <c r="D20">
        <v>1750</v>
      </c>
      <c r="E20">
        <v>0</v>
      </c>
      <c r="F20" t="s">
        <v>8220</v>
      </c>
      <c r="G20" t="s">
        <v>8224</v>
      </c>
      <c r="H20" t="s">
        <v>8246</v>
      </c>
      <c r="I20">
        <v>1337562726</v>
      </c>
      <c r="J20">
        <v>1332378726</v>
      </c>
      <c r="K20" t="b">
        <v>0</v>
      </c>
      <c r="L20">
        <v>0</v>
      </c>
      <c r="M20" t="b">
        <v>0</v>
      </c>
      <c r="N20" t="s">
        <v>8290</v>
      </c>
      <c r="O20" s="6">
        <f t="shared" si="0"/>
        <v>0</v>
      </c>
      <c r="P20" s="7">
        <f t="shared" si="1"/>
        <v>0</v>
      </c>
      <c r="Q20" t="s">
        <v>8322</v>
      </c>
      <c r="R20" t="s">
        <v>8344</v>
      </c>
      <c r="S20" s="17">
        <f t="shared" si="2"/>
        <v>40989.841736111113</v>
      </c>
      <c r="T20" s="11">
        <f t="shared" si="3"/>
        <v>41049.841736111113</v>
      </c>
    </row>
    <row r="21" spans="1:20" ht="45" hidden="1" x14ac:dyDescent="0.25">
      <c r="A21">
        <v>887</v>
      </c>
      <c r="B21" s="3" t="s">
        <v>888</v>
      </c>
      <c r="C21" s="3" t="s">
        <v>4997</v>
      </c>
      <c r="D21">
        <v>1000</v>
      </c>
      <c r="E21">
        <v>0</v>
      </c>
      <c r="F21" t="s">
        <v>8221</v>
      </c>
      <c r="G21" t="s">
        <v>8224</v>
      </c>
      <c r="H21" t="s">
        <v>8246</v>
      </c>
      <c r="I21">
        <v>1338159655</v>
      </c>
      <c r="J21">
        <v>1335567655</v>
      </c>
      <c r="K21" t="b">
        <v>0</v>
      </c>
      <c r="L21">
        <v>0</v>
      </c>
      <c r="M21" t="b">
        <v>0</v>
      </c>
      <c r="N21" t="s">
        <v>8279</v>
      </c>
      <c r="O21" s="6">
        <f t="shared" si="0"/>
        <v>0</v>
      </c>
      <c r="P21" s="7">
        <f t="shared" si="1"/>
        <v>0</v>
      </c>
      <c r="Q21" t="s">
        <v>8325</v>
      </c>
      <c r="R21" t="s">
        <v>8329</v>
      </c>
      <c r="S21" s="17">
        <f t="shared" si="2"/>
        <v>41026.75063657407</v>
      </c>
      <c r="T21" s="11">
        <f t="shared" si="3"/>
        <v>41056.75063657407</v>
      </c>
    </row>
    <row r="22" spans="1:20" ht="45" hidden="1" x14ac:dyDescent="0.25">
      <c r="A22">
        <v>2750</v>
      </c>
      <c r="B22" s="3" t="s">
        <v>2750</v>
      </c>
      <c r="C22" s="3" t="s">
        <v>6860</v>
      </c>
      <c r="D22">
        <v>1999</v>
      </c>
      <c r="E22">
        <v>0</v>
      </c>
      <c r="F22" t="s">
        <v>8221</v>
      </c>
      <c r="G22" t="s">
        <v>8224</v>
      </c>
      <c r="H22" t="s">
        <v>8246</v>
      </c>
      <c r="I22">
        <v>1341086400</v>
      </c>
      <c r="J22">
        <v>1340055345</v>
      </c>
      <c r="K22" t="b">
        <v>0</v>
      </c>
      <c r="L22">
        <v>0</v>
      </c>
      <c r="M22" t="b">
        <v>0</v>
      </c>
      <c r="N22" t="s">
        <v>8304</v>
      </c>
      <c r="O22" s="6">
        <f t="shared" si="0"/>
        <v>0</v>
      </c>
      <c r="P22" s="7">
        <f t="shared" si="1"/>
        <v>0</v>
      </c>
      <c r="Q22" t="s">
        <v>8322</v>
      </c>
      <c r="R22" t="s">
        <v>8358</v>
      </c>
      <c r="S22" s="17">
        <f t="shared" si="2"/>
        <v>41078.69149305555</v>
      </c>
      <c r="T22" s="11">
        <f t="shared" si="3"/>
        <v>41090.625</v>
      </c>
    </row>
    <row r="23" spans="1:20" ht="45" hidden="1" x14ac:dyDescent="0.25">
      <c r="A23">
        <v>468</v>
      </c>
      <c r="B23" s="3" t="s">
        <v>469</v>
      </c>
      <c r="C23" s="3" t="s">
        <v>4578</v>
      </c>
      <c r="D23">
        <v>7500</v>
      </c>
      <c r="E23">
        <v>0</v>
      </c>
      <c r="F23" t="s">
        <v>8221</v>
      </c>
      <c r="G23" t="s">
        <v>8224</v>
      </c>
      <c r="H23" t="s">
        <v>8246</v>
      </c>
      <c r="I23">
        <v>1341978665</v>
      </c>
      <c r="J23">
        <v>1336795283</v>
      </c>
      <c r="K23" t="b">
        <v>0</v>
      </c>
      <c r="L23">
        <v>0</v>
      </c>
      <c r="M23" t="b">
        <v>0</v>
      </c>
      <c r="N23" t="s">
        <v>8270</v>
      </c>
      <c r="O23" s="6">
        <f t="shared" si="0"/>
        <v>0</v>
      </c>
      <c r="P23" s="7">
        <f t="shared" si="1"/>
        <v>0</v>
      </c>
      <c r="Q23" t="s">
        <v>8310</v>
      </c>
      <c r="R23" t="s">
        <v>8316</v>
      </c>
      <c r="S23" s="17">
        <f t="shared" si="2"/>
        <v>41040.959293981476</v>
      </c>
      <c r="T23" s="11">
        <f t="shared" si="3"/>
        <v>41100.952141203699</v>
      </c>
    </row>
    <row r="24" spans="1:20" hidden="1" x14ac:dyDescent="0.25">
      <c r="A24">
        <v>1484</v>
      </c>
      <c r="B24" s="3" t="s">
        <v>1485</v>
      </c>
      <c r="C24" s="3" t="s">
        <v>5594</v>
      </c>
      <c r="D24">
        <v>2000</v>
      </c>
      <c r="E24">
        <v>0</v>
      </c>
      <c r="F24" t="s">
        <v>8221</v>
      </c>
      <c r="G24" t="s">
        <v>8224</v>
      </c>
      <c r="H24" t="s">
        <v>8246</v>
      </c>
      <c r="I24">
        <v>1342882260</v>
      </c>
      <c r="J24">
        <v>1337834963</v>
      </c>
      <c r="K24" t="b">
        <v>0</v>
      </c>
      <c r="L24">
        <v>0</v>
      </c>
      <c r="M24" t="b">
        <v>0</v>
      </c>
      <c r="N24" t="s">
        <v>8275</v>
      </c>
      <c r="O24" s="6">
        <f t="shared" si="0"/>
        <v>0</v>
      </c>
      <c r="P24" s="7">
        <f t="shared" si="1"/>
        <v>0</v>
      </c>
      <c r="Q24" t="s">
        <v>8322</v>
      </c>
      <c r="R24" t="s">
        <v>8324</v>
      </c>
      <c r="S24" s="17">
        <f t="shared" si="2"/>
        <v>41052.992627314808</v>
      </c>
      <c r="T24" s="11">
        <f t="shared" si="3"/>
        <v>41111.410416666666</v>
      </c>
    </row>
    <row r="25" spans="1:20" hidden="1" x14ac:dyDescent="0.25">
      <c r="A25">
        <v>1236</v>
      </c>
      <c r="B25" s="3" t="s">
        <v>1237</v>
      </c>
      <c r="C25" s="3" t="s">
        <v>5346</v>
      </c>
      <c r="D25">
        <v>2500</v>
      </c>
      <c r="E25">
        <v>0</v>
      </c>
      <c r="F25" t="s">
        <v>8220</v>
      </c>
      <c r="G25" t="s">
        <v>8224</v>
      </c>
      <c r="H25" t="s">
        <v>8246</v>
      </c>
      <c r="I25">
        <v>1343491200</v>
      </c>
      <c r="J25">
        <v>1342801164</v>
      </c>
      <c r="K25" t="b">
        <v>0</v>
      </c>
      <c r="L25">
        <v>0</v>
      </c>
      <c r="M25" t="b">
        <v>0</v>
      </c>
      <c r="N25" t="s">
        <v>8286</v>
      </c>
      <c r="O25" s="6">
        <f t="shared" si="0"/>
        <v>0</v>
      </c>
      <c r="P25" s="7">
        <f t="shared" si="1"/>
        <v>0</v>
      </c>
      <c r="Q25" t="s">
        <v>8325</v>
      </c>
      <c r="R25" t="s">
        <v>8340</v>
      </c>
      <c r="S25" s="17">
        <f t="shared" si="2"/>
        <v>41110.47180555555</v>
      </c>
      <c r="T25" s="11">
        <f t="shared" si="3"/>
        <v>41118.458333333328</v>
      </c>
    </row>
    <row r="26" spans="1:20" hidden="1" x14ac:dyDescent="0.25">
      <c r="A26">
        <v>490</v>
      </c>
      <c r="B26" s="3" t="s">
        <v>491</v>
      </c>
      <c r="C26" s="3" t="s">
        <v>4600</v>
      </c>
      <c r="D26">
        <v>1000</v>
      </c>
      <c r="E26">
        <v>0</v>
      </c>
      <c r="F26" t="s">
        <v>8221</v>
      </c>
      <c r="G26" t="s">
        <v>8224</v>
      </c>
      <c r="H26" t="s">
        <v>8246</v>
      </c>
      <c r="I26">
        <v>1345677285</v>
      </c>
      <c r="J26">
        <v>1343085285</v>
      </c>
      <c r="K26" t="b">
        <v>0</v>
      </c>
      <c r="L26">
        <v>0</v>
      </c>
      <c r="M26" t="b">
        <v>0</v>
      </c>
      <c r="N26" t="s">
        <v>8270</v>
      </c>
      <c r="O26" s="6">
        <f t="shared" si="0"/>
        <v>0</v>
      </c>
      <c r="P26" s="7">
        <f t="shared" si="1"/>
        <v>0</v>
      </c>
      <c r="Q26" t="s">
        <v>8310</v>
      </c>
      <c r="R26" t="s">
        <v>8316</v>
      </c>
      <c r="S26" s="17">
        <f t="shared" si="2"/>
        <v>41113.760243055556</v>
      </c>
      <c r="T26" s="11">
        <f t="shared" si="3"/>
        <v>41143.760243055556</v>
      </c>
    </row>
    <row r="27" spans="1:20" ht="45" hidden="1" x14ac:dyDescent="0.25">
      <c r="A27">
        <v>1237</v>
      </c>
      <c r="B27" s="3" t="s">
        <v>1238</v>
      </c>
      <c r="C27" s="3" t="s">
        <v>5347</v>
      </c>
      <c r="D27">
        <v>25000</v>
      </c>
      <c r="E27">
        <v>0</v>
      </c>
      <c r="F27" t="s">
        <v>8220</v>
      </c>
      <c r="G27" t="s">
        <v>8224</v>
      </c>
      <c r="H27" t="s">
        <v>8246</v>
      </c>
      <c r="I27">
        <v>1345790865</v>
      </c>
      <c r="J27">
        <v>1344062865</v>
      </c>
      <c r="K27" t="b">
        <v>0</v>
      </c>
      <c r="L27">
        <v>0</v>
      </c>
      <c r="M27" t="b">
        <v>0</v>
      </c>
      <c r="N27" t="s">
        <v>8286</v>
      </c>
      <c r="O27" s="6">
        <f t="shared" si="0"/>
        <v>0</v>
      </c>
      <c r="P27" s="7">
        <f t="shared" si="1"/>
        <v>0</v>
      </c>
      <c r="Q27" t="s">
        <v>8325</v>
      </c>
      <c r="R27" t="s">
        <v>8340</v>
      </c>
      <c r="S27" s="17">
        <f t="shared" si="2"/>
        <v>41125.074826388889</v>
      </c>
      <c r="T27" s="11">
        <f t="shared" si="3"/>
        <v>41145.074826388889</v>
      </c>
    </row>
    <row r="28" spans="1:20" ht="45" hidden="1" x14ac:dyDescent="0.25">
      <c r="A28">
        <v>914</v>
      </c>
      <c r="B28" s="3" t="s">
        <v>915</v>
      </c>
      <c r="C28" s="3" t="s">
        <v>5024</v>
      </c>
      <c r="D28">
        <v>1500</v>
      </c>
      <c r="E28">
        <v>0</v>
      </c>
      <c r="F28" t="s">
        <v>8221</v>
      </c>
      <c r="G28" t="s">
        <v>8224</v>
      </c>
      <c r="H28" t="s">
        <v>8246</v>
      </c>
      <c r="I28">
        <v>1345918747</v>
      </c>
      <c r="J28">
        <v>1343326747</v>
      </c>
      <c r="K28" t="b">
        <v>0</v>
      </c>
      <c r="L28">
        <v>0</v>
      </c>
      <c r="M28" t="b">
        <v>0</v>
      </c>
      <c r="N28" t="s">
        <v>8278</v>
      </c>
      <c r="O28" s="6">
        <f t="shared" si="0"/>
        <v>0</v>
      </c>
      <c r="P28" s="7">
        <f t="shared" si="1"/>
        <v>0</v>
      </c>
      <c r="Q28" t="s">
        <v>8325</v>
      </c>
      <c r="R28" t="s">
        <v>8328</v>
      </c>
      <c r="S28" s="17">
        <f t="shared" si="2"/>
        <v>41116.554942129631</v>
      </c>
      <c r="T28" s="11">
        <f t="shared" si="3"/>
        <v>41146.554942129631</v>
      </c>
    </row>
    <row r="29" spans="1:20" ht="45" hidden="1" x14ac:dyDescent="0.25">
      <c r="A29">
        <v>2765</v>
      </c>
      <c r="B29" s="3" t="s">
        <v>2765</v>
      </c>
      <c r="C29" s="3" t="s">
        <v>6875</v>
      </c>
      <c r="D29">
        <v>4000</v>
      </c>
      <c r="E29">
        <v>0</v>
      </c>
      <c r="F29" t="s">
        <v>8221</v>
      </c>
      <c r="G29" t="s">
        <v>8224</v>
      </c>
      <c r="H29" t="s">
        <v>8246</v>
      </c>
      <c r="I29">
        <v>1351432428</v>
      </c>
      <c r="J29">
        <v>1350050028</v>
      </c>
      <c r="K29" t="b">
        <v>0</v>
      </c>
      <c r="L29">
        <v>0</v>
      </c>
      <c r="M29" t="b">
        <v>0</v>
      </c>
      <c r="N29" t="s">
        <v>8304</v>
      </c>
      <c r="O29" s="6">
        <f t="shared" si="0"/>
        <v>0</v>
      </c>
      <c r="P29" s="7">
        <f t="shared" si="1"/>
        <v>0</v>
      </c>
      <c r="Q29" t="s">
        <v>8322</v>
      </c>
      <c r="R29" t="s">
        <v>8358</v>
      </c>
      <c r="S29" s="17">
        <f t="shared" si="2"/>
        <v>41194.370694444442</v>
      </c>
      <c r="T29" s="11">
        <f t="shared" si="3"/>
        <v>41210.370694444442</v>
      </c>
    </row>
    <row r="30" spans="1:20" ht="45" hidden="1" x14ac:dyDescent="0.25">
      <c r="A30">
        <v>1489</v>
      </c>
      <c r="B30" s="3" t="s">
        <v>1490</v>
      </c>
      <c r="C30" s="3" t="s">
        <v>5599</v>
      </c>
      <c r="D30">
        <v>5000</v>
      </c>
      <c r="E30">
        <v>0</v>
      </c>
      <c r="F30" t="s">
        <v>8221</v>
      </c>
      <c r="G30" t="s">
        <v>8224</v>
      </c>
      <c r="H30" t="s">
        <v>8246</v>
      </c>
      <c r="I30">
        <v>1352994052</v>
      </c>
      <c r="J30">
        <v>1350398452</v>
      </c>
      <c r="K30" t="b">
        <v>0</v>
      </c>
      <c r="L30">
        <v>0</v>
      </c>
      <c r="M30" t="b">
        <v>0</v>
      </c>
      <c r="N30" t="s">
        <v>8275</v>
      </c>
      <c r="O30" s="6">
        <f t="shared" si="0"/>
        <v>0</v>
      </c>
      <c r="P30" s="7">
        <f t="shared" si="1"/>
        <v>0</v>
      </c>
      <c r="Q30" t="s">
        <v>8322</v>
      </c>
      <c r="R30" t="s">
        <v>8324</v>
      </c>
      <c r="S30" s="17">
        <f t="shared" si="2"/>
        <v>41198.403379629628</v>
      </c>
      <c r="T30" s="11">
        <f t="shared" si="3"/>
        <v>41228.445046296292</v>
      </c>
    </row>
    <row r="31" spans="1:20" ht="45" hidden="1" x14ac:dyDescent="0.25">
      <c r="A31">
        <v>897</v>
      </c>
      <c r="B31" s="3" t="s">
        <v>898</v>
      </c>
      <c r="C31" s="3" t="s">
        <v>5007</v>
      </c>
      <c r="D31">
        <v>3000</v>
      </c>
      <c r="E31">
        <v>0</v>
      </c>
      <c r="F31" t="s">
        <v>8221</v>
      </c>
      <c r="G31" t="s">
        <v>8224</v>
      </c>
      <c r="H31" t="s">
        <v>8246</v>
      </c>
      <c r="I31">
        <v>1354123908</v>
      </c>
      <c r="J31">
        <v>1351528308</v>
      </c>
      <c r="K31" t="b">
        <v>0</v>
      </c>
      <c r="L31">
        <v>0</v>
      </c>
      <c r="M31" t="b">
        <v>0</v>
      </c>
      <c r="N31" t="s">
        <v>8279</v>
      </c>
      <c r="O31" s="6">
        <f t="shared" si="0"/>
        <v>0</v>
      </c>
      <c r="P31" s="7">
        <f t="shared" si="1"/>
        <v>0</v>
      </c>
      <c r="Q31" t="s">
        <v>8325</v>
      </c>
      <c r="R31" t="s">
        <v>8329</v>
      </c>
      <c r="S31" s="17">
        <f t="shared" si="2"/>
        <v>41211.480416666665</v>
      </c>
      <c r="T31" s="11">
        <f t="shared" si="3"/>
        <v>41241.52208333333</v>
      </c>
    </row>
    <row r="32" spans="1:20" ht="45" hidden="1" x14ac:dyDescent="0.25">
      <c r="A32">
        <v>2771</v>
      </c>
      <c r="B32" s="3" t="s">
        <v>2771</v>
      </c>
      <c r="C32" s="3" t="s">
        <v>6881</v>
      </c>
      <c r="D32">
        <v>19980</v>
      </c>
      <c r="E32">
        <v>0</v>
      </c>
      <c r="F32" t="s">
        <v>8221</v>
      </c>
      <c r="G32" t="s">
        <v>8224</v>
      </c>
      <c r="H32" t="s">
        <v>8246</v>
      </c>
      <c r="I32">
        <v>1359738000</v>
      </c>
      <c r="J32">
        <v>1355489140</v>
      </c>
      <c r="K32" t="b">
        <v>0</v>
      </c>
      <c r="L32">
        <v>0</v>
      </c>
      <c r="M32" t="b">
        <v>0</v>
      </c>
      <c r="N32" t="s">
        <v>8304</v>
      </c>
      <c r="O32" s="6">
        <f t="shared" si="0"/>
        <v>0</v>
      </c>
      <c r="P32" s="7">
        <f t="shared" si="1"/>
        <v>0</v>
      </c>
      <c r="Q32" t="s">
        <v>8322</v>
      </c>
      <c r="R32" t="s">
        <v>8358</v>
      </c>
      <c r="S32" s="17">
        <f t="shared" si="2"/>
        <v>41257.323379629626</v>
      </c>
      <c r="T32" s="11">
        <f t="shared" si="3"/>
        <v>41306.5</v>
      </c>
    </row>
    <row r="33" spans="1:20" ht="45" hidden="1" x14ac:dyDescent="0.25">
      <c r="A33">
        <v>770</v>
      </c>
      <c r="B33" s="3" t="s">
        <v>771</v>
      </c>
      <c r="C33" s="3" t="s">
        <v>4880</v>
      </c>
      <c r="D33">
        <v>17500</v>
      </c>
      <c r="E33">
        <v>0</v>
      </c>
      <c r="F33" t="s">
        <v>8221</v>
      </c>
      <c r="G33" t="s">
        <v>8224</v>
      </c>
      <c r="H33" t="s">
        <v>8246</v>
      </c>
      <c r="I33">
        <v>1361750369</v>
      </c>
      <c r="J33">
        <v>1358294369</v>
      </c>
      <c r="K33" t="b">
        <v>0</v>
      </c>
      <c r="L33">
        <v>0</v>
      </c>
      <c r="M33" t="b">
        <v>0</v>
      </c>
      <c r="N33" t="s">
        <v>8275</v>
      </c>
      <c r="O33" s="6">
        <f t="shared" si="0"/>
        <v>0</v>
      </c>
      <c r="P33" s="7">
        <f t="shared" si="1"/>
        <v>0</v>
      </c>
      <c r="Q33" t="s">
        <v>8322</v>
      </c>
      <c r="R33" t="s">
        <v>8324</v>
      </c>
      <c r="S33" s="17">
        <f t="shared" si="2"/>
        <v>41289.791307870371</v>
      </c>
      <c r="T33" s="11">
        <f t="shared" si="3"/>
        <v>41329.791307870371</v>
      </c>
    </row>
    <row r="34" spans="1:20" hidden="1" x14ac:dyDescent="0.25">
      <c r="A34">
        <v>1569</v>
      </c>
      <c r="B34" s="3" t="s">
        <v>1570</v>
      </c>
      <c r="C34" s="3" t="s">
        <v>5679</v>
      </c>
      <c r="D34">
        <v>30000</v>
      </c>
      <c r="E34">
        <v>0</v>
      </c>
      <c r="F34" t="s">
        <v>8220</v>
      </c>
      <c r="G34" t="s">
        <v>8224</v>
      </c>
      <c r="H34" t="s">
        <v>8246</v>
      </c>
      <c r="I34">
        <v>1369498714</v>
      </c>
      <c r="J34">
        <v>1366906714</v>
      </c>
      <c r="K34" t="b">
        <v>0</v>
      </c>
      <c r="L34">
        <v>0</v>
      </c>
      <c r="M34" t="b">
        <v>0</v>
      </c>
      <c r="N34" t="s">
        <v>8290</v>
      </c>
      <c r="O34" s="6">
        <f t="shared" si="0"/>
        <v>0</v>
      </c>
      <c r="P34" s="7">
        <f t="shared" si="1"/>
        <v>0</v>
      </c>
      <c r="Q34" t="s">
        <v>8322</v>
      </c>
      <c r="R34" t="s">
        <v>8344</v>
      </c>
      <c r="S34" s="17">
        <f t="shared" si="2"/>
        <v>41389.471226851849</v>
      </c>
      <c r="T34" s="11">
        <f t="shared" si="3"/>
        <v>41419.471226851849</v>
      </c>
    </row>
    <row r="35" spans="1:20" ht="45" hidden="1" x14ac:dyDescent="0.25">
      <c r="A35">
        <v>1122</v>
      </c>
      <c r="B35" s="3" t="s">
        <v>1123</v>
      </c>
      <c r="C35" s="3" t="s">
        <v>5232</v>
      </c>
      <c r="D35">
        <v>3200</v>
      </c>
      <c r="E35">
        <v>0</v>
      </c>
      <c r="F35" t="s">
        <v>8221</v>
      </c>
      <c r="G35" t="s">
        <v>8225</v>
      </c>
      <c r="H35" t="s">
        <v>8247</v>
      </c>
      <c r="I35">
        <v>1369932825</v>
      </c>
      <c r="J35">
        <v>1368723225</v>
      </c>
      <c r="K35" t="b">
        <v>0</v>
      </c>
      <c r="L35">
        <v>0</v>
      </c>
      <c r="M35" t="b">
        <v>0</v>
      </c>
      <c r="N35" t="s">
        <v>8282</v>
      </c>
      <c r="O35" s="6">
        <f t="shared" si="0"/>
        <v>0</v>
      </c>
      <c r="P35" s="7">
        <f t="shared" si="1"/>
        <v>0</v>
      </c>
      <c r="Q35" t="s">
        <v>8333</v>
      </c>
      <c r="R35" t="s">
        <v>8334</v>
      </c>
      <c r="S35" s="17">
        <f t="shared" si="2"/>
        <v>41410.495659722219</v>
      </c>
      <c r="T35" s="11">
        <f t="shared" si="3"/>
        <v>41424.495659722219</v>
      </c>
    </row>
    <row r="36" spans="1:20" ht="45" hidden="1" x14ac:dyDescent="0.25">
      <c r="A36">
        <v>461</v>
      </c>
      <c r="B36" s="3" t="s">
        <v>462</v>
      </c>
      <c r="C36" s="3" t="s">
        <v>4571</v>
      </c>
      <c r="D36">
        <v>550</v>
      </c>
      <c r="E36">
        <v>0</v>
      </c>
      <c r="F36" t="s">
        <v>8221</v>
      </c>
      <c r="G36" t="s">
        <v>8225</v>
      </c>
      <c r="H36" t="s">
        <v>8247</v>
      </c>
      <c r="I36">
        <v>1370204367</v>
      </c>
      <c r="J36">
        <v>1368476367</v>
      </c>
      <c r="K36" t="b">
        <v>0</v>
      </c>
      <c r="L36">
        <v>0</v>
      </c>
      <c r="M36" t="b">
        <v>0</v>
      </c>
      <c r="N36" t="s">
        <v>8270</v>
      </c>
      <c r="O36" s="6">
        <f t="shared" si="0"/>
        <v>0</v>
      </c>
      <c r="P36" s="7">
        <f t="shared" si="1"/>
        <v>0</v>
      </c>
      <c r="Q36" t="s">
        <v>8310</v>
      </c>
      <c r="R36" t="s">
        <v>8316</v>
      </c>
      <c r="S36" s="17">
        <f t="shared" si="2"/>
        <v>41407.638506944444</v>
      </c>
      <c r="T36" s="11">
        <f t="shared" si="3"/>
        <v>41427.638506944444</v>
      </c>
    </row>
    <row r="37" spans="1:20" ht="30" hidden="1" x14ac:dyDescent="0.25">
      <c r="A37">
        <v>1493</v>
      </c>
      <c r="B37" s="3" t="s">
        <v>1494</v>
      </c>
      <c r="C37" s="3" t="s">
        <v>5603</v>
      </c>
      <c r="D37">
        <v>2400</v>
      </c>
      <c r="E37">
        <v>0</v>
      </c>
      <c r="F37" t="s">
        <v>8221</v>
      </c>
      <c r="G37" t="s">
        <v>8224</v>
      </c>
      <c r="H37" t="s">
        <v>8246</v>
      </c>
      <c r="I37">
        <v>1371415675</v>
      </c>
      <c r="J37">
        <v>1368823675</v>
      </c>
      <c r="K37" t="b">
        <v>0</v>
      </c>
      <c r="L37">
        <v>0</v>
      </c>
      <c r="M37" t="b">
        <v>0</v>
      </c>
      <c r="N37" t="s">
        <v>8275</v>
      </c>
      <c r="O37" s="6">
        <f t="shared" si="0"/>
        <v>0</v>
      </c>
      <c r="P37" s="7">
        <f t="shared" si="1"/>
        <v>0</v>
      </c>
      <c r="Q37" t="s">
        <v>8322</v>
      </c>
      <c r="R37" t="s">
        <v>8324</v>
      </c>
      <c r="S37" s="17">
        <f t="shared" si="2"/>
        <v>41411.658275462964</v>
      </c>
      <c r="T37" s="11">
        <f t="shared" si="3"/>
        <v>41441.658275462964</v>
      </c>
    </row>
    <row r="38" spans="1:20" ht="45" hidden="1" x14ac:dyDescent="0.25">
      <c r="A38">
        <v>2760</v>
      </c>
      <c r="B38" s="3" t="s">
        <v>2760</v>
      </c>
      <c r="C38" s="3" t="s">
        <v>6870</v>
      </c>
      <c r="D38">
        <v>5000</v>
      </c>
      <c r="E38">
        <v>0</v>
      </c>
      <c r="F38" t="s">
        <v>8221</v>
      </c>
      <c r="G38" t="s">
        <v>8225</v>
      </c>
      <c r="H38" t="s">
        <v>8247</v>
      </c>
      <c r="I38">
        <v>1371726258</v>
      </c>
      <c r="J38">
        <v>1369134258</v>
      </c>
      <c r="K38" t="b">
        <v>0</v>
      </c>
      <c r="L38">
        <v>0</v>
      </c>
      <c r="M38" t="b">
        <v>0</v>
      </c>
      <c r="N38" t="s">
        <v>8304</v>
      </c>
      <c r="O38" s="6">
        <f t="shared" si="0"/>
        <v>0</v>
      </c>
      <c r="P38" s="7">
        <f t="shared" si="1"/>
        <v>0</v>
      </c>
      <c r="Q38" t="s">
        <v>8322</v>
      </c>
      <c r="R38" t="s">
        <v>8358</v>
      </c>
      <c r="S38" s="17">
        <f t="shared" si="2"/>
        <v>41415.252986111111</v>
      </c>
      <c r="T38" s="11">
        <f t="shared" si="3"/>
        <v>41445.252986111111</v>
      </c>
    </row>
    <row r="39" spans="1:20" ht="45" hidden="1" x14ac:dyDescent="0.25">
      <c r="A39">
        <v>436</v>
      </c>
      <c r="B39" s="3" t="s">
        <v>437</v>
      </c>
      <c r="C39" s="3" t="s">
        <v>4546</v>
      </c>
      <c r="D39">
        <v>1000</v>
      </c>
      <c r="E39">
        <v>0</v>
      </c>
      <c r="F39" t="s">
        <v>8221</v>
      </c>
      <c r="G39" t="s">
        <v>8224</v>
      </c>
      <c r="H39" t="s">
        <v>8246</v>
      </c>
      <c r="I39">
        <v>1375260113</v>
      </c>
      <c r="J39">
        <v>1372668113</v>
      </c>
      <c r="K39" t="b">
        <v>0</v>
      </c>
      <c r="L39">
        <v>0</v>
      </c>
      <c r="M39" t="b">
        <v>0</v>
      </c>
      <c r="N39" t="s">
        <v>8270</v>
      </c>
      <c r="O39" s="6">
        <f t="shared" si="0"/>
        <v>0</v>
      </c>
      <c r="P39" s="7">
        <f t="shared" si="1"/>
        <v>0</v>
      </c>
      <c r="Q39" t="s">
        <v>8310</v>
      </c>
      <c r="R39" t="s">
        <v>8316</v>
      </c>
      <c r="S39" s="17">
        <f t="shared" si="2"/>
        <v>41456.154085648144</v>
      </c>
      <c r="T39" s="11">
        <f t="shared" si="3"/>
        <v>41486.154085648144</v>
      </c>
    </row>
    <row r="40" spans="1:20" ht="45" hidden="1" x14ac:dyDescent="0.25">
      <c r="A40">
        <v>2772</v>
      </c>
      <c r="B40" s="3" t="s">
        <v>2772</v>
      </c>
      <c r="C40" s="3" t="s">
        <v>6882</v>
      </c>
      <c r="D40">
        <v>8000</v>
      </c>
      <c r="E40">
        <v>0</v>
      </c>
      <c r="F40" t="s">
        <v>8221</v>
      </c>
      <c r="G40" t="s">
        <v>8224</v>
      </c>
      <c r="H40" t="s">
        <v>8246</v>
      </c>
      <c r="I40">
        <v>1381006294</v>
      </c>
      <c r="J40">
        <v>1379710294</v>
      </c>
      <c r="K40" t="b">
        <v>0</v>
      </c>
      <c r="L40">
        <v>0</v>
      </c>
      <c r="M40" t="b">
        <v>0</v>
      </c>
      <c r="N40" t="s">
        <v>8304</v>
      </c>
      <c r="O40" s="6">
        <f t="shared" si="0"/>
        <v>0</v>
      </c>
      <c r="P40" s="7">
        <f t="shared" si="1"/>
        <v>0</v>
      </c>
      <c r="Q40" t="s">
        <v>8322</v>
      </c>
      <c r="R40" t="s">
        <v>8358</v>
      </c>
      <c r="S40" s="17">
        <f t="shared" si="2"/>
        <v>41537.660810185182</v>
      </c>
      <c r="T40" s="11">
        <f t="shared" si="3"/>
        <v>41552.660810185182</v>
      </c>
    </row>
    <row r="41" spans="1:20" ht="45" hidden="1" x14ac:dyDescent="0.25">
      <c r="A41">
        <v>441</v>
      </c>
      <c r="B41" s="3" t="s">
        <v>442</v>
      </c>
      <c r="C41" s="3" t="s">
        <v>4551</v>
      </c>
      <c r="D41">
        <v>400</v>
      </c>
      <c r="E41">
        <v>0</v>
      </c>
      <c r="F41" t="s">
        <v>8221</v>
      </c>
      <c r="G41" t="s">
        <v>8225</v>
      </c>
      <c r="H41" t="s">
        <v>8247</v>
      </c>
      <c r="I41">
        <v>1383418996</v>
      </c>
      <c r="J41">
        <v>1380826996</v>
      </c>
      <c r="K41" t="b">
        <v>0</v>
      </c>
      <c r="L41">
        <v>0</v>
      </c>
      <c r="M41" t="b">
        <v>0</v>
      </c>
      <c r="N41" t="s">
        <v>8270</v>
      </c>
      <c r="O41" s="6">
        <f t="shared" si="0"/>
        <v>0</v>
      </c>
      <c r="P41" s="7">
        <f t="shared" si="1"/>
        <v>0</v>
      </c>
      <c r="Q41" t="s">
        <v>8310</v>
      </c>
      <c r="R41" t="s">
        <v>8316</v>
      </c>
      <c r="S41" s="17">
        <f t="shared" si="2"/>
        <v>41550.585601851846</v>
      </c>
      <c r="T41" s="11">
        <f t="shared" si="3"/>
        <v>41580.585601851846</v>
      </c>
    </row>
    <row r="42" spans="1:20" ht="45" hidden="1" x14ac:dyDescent="0.25">
      <c r="A42">
        <v>920</v>
      </c>
      <c r="B42" s="3" t="s">
        <v>921</v>
      </c>
      <c r="C42" s="3" t="s">
        <v>5030</v>
      </c>
      <c r="D42">
        <v>5500</v>
      </c>
      <c r="E42">
        <v>0</v>
      </c>
      <c r="F42" t="s">
        <v>8221</v>
      </c>
      <c r="G42" t="s">
        <v>8224</v>
      </c>
      <c r="H42" t="s">
        <v>8246</v>
      </c>
      <c r="I42">
        <v>1384448822</v>
      </c>
      <c r="J42">
        <v>1381853222</v>
      </c>
      <c r="K42" t="b">
        <v>0</v>
      </c>
      <c r="L42">
        <v>0</v>
      </c>
      <c r="M42" t="b">
        <v>0</v>
      </c>
      <c r="N42" t="s">
        <v>8278</v>
      </c>
      <c r="O42" s="6">
        <f t="shared" si="0"/>
        <v>0</v>
      </c>
      <c r="P42" s="7">
        <f t="shared" si="1"/>
        <v>0</v>
      </c>
      <c r="Q42" t="s">
        <v>8325</v>
      </c>
      <c r="R42" t="s">
        <v>8328</v>
      </c>
      <c r="S42" s="17">
        <f t="shared" si="2"/>
        <v>41562.463217592594</v>
      </c>
      <c r="T42" s="11">
        <f t="shared" si="3"/>
        <v>41592.504884259259</v>
      </c>
    </row>
    <row r="43" spans="1:20" ht="45" hidden="1" x14ac:dyDescent="0.25">
      <c r="A43">
        <v>768</v>
      </c>
      <c r="B43" s="3" t="s">
        <v>769</v>
      </c>
      <c r="C43" s="3" t="s">
        <v>4878</v>
      </c>
      <c r="D43">
        <v>2500</v>
      </c>
      <c r="E43">
        <v>0</v>
      </c>
      <c r="F43" t="s">
        <v>8221</v>
      </c>
      <c r="G43" t="s">
        <v>8224</v>
      </c>
      <c r="H43" t="s">
        <v>8246</v>
      </c>
      <c r="I43">
        <v>1387169890</v>
      </c>
      <c r="J43">
        <v>1384577890</v>
      </c>
      <c r="K43" t="b">
        <v>0</v>
      </c>
      <c r="L43">
        <v>0</v>
      </c>
      <c r="M43" t="b">
        <v>0</v>
      </c>
      <c r="N43" t="s">
        <v>8275</v>
      </c>
      <c r="O43" s="6">
        <f t="shared" si="0"/>
        <v>0</v>
      </c>
      <c r="P43" s="7">
        <f t="shared" si="1"/>
        <v>0</v>
      </c>
      <c r="Q43" t="s">
        <v>8322</v>
      </c>
      <c r="R43" t="s">
        <v>8324</v>
      </c>
      <c r="S43" s="17">
        <f t="shared" si="2"/>
        <v>41593.998726851853</v>
      </c>
      <c r="T43" s="11">
        <f t="shared" si="3"/>
        <v>41623.998726851853</v>
      </c>
    </row>
    <row r="44" spans="1:20" ht="45" hidden="1" x14ac:dyDescent="0.25">
      <c r="A44">
        <v>911</v>
      </c>
      <c r="B44" s="3" t="s">
        <v>912</v>
      </c>
      <c r="C44" s="3" t="s">
        <v>5021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1390522045</v>
      </c>
      <c r="J44">
        <v>1388707645</v>
      </c>
      <c r="K44" t="b">
        <v>0</v>
      </c>
      <c r="L44">
        <v>0</v>
      </c>
      <c r="M44" t="b">
        <v>0</v>
      </c>
      <c r="N44" t="s">
        <v>8278</v>
      </c>
      <c r="O44" s="6">
        <f t="shared" si="0"/>
        <v>0</v>
      </c>
      <c r="P44" s="7">
        <f t="shared" si="1"/>
        <v>0</v>
      </c>
      <c r="Q44" t="s">
        <v>8325</v>
      </c>
      <c r="R44" t="s">
        <v>8328</v>
      </c>
      <c r="S44" s="17">
        <f t="shared" si="2"/>
        <v>41641.796817129631</v>
      </c>
      <c r="T44" s="11">
        <f t="shared" si="3"/>
        <v>41662.796817129631</v>
      </c>
    </row>
    <row r="45" spans="1:20" ht="45" hidden="1" x14ac:dyDescent="0.25">
      <c r="A45">
        <v>451</v>
      </c>
      <c r="B45" s="3" t="s">
        <v>452</v>
      </c>
      <c r="C45" s="3" t="s">
        <v>4561</v>
      </c>
      <c r="D45">
        <v>20000</v>
      </c>
      <c r="E45">
        <v>0</v>
      </c>
      <c r="F45" t="s">
        <v>8221</v>
      </c>
      <c r="G45" t="s">
        <v>8224</v>
      </c>
      <c r="H45" t="s">
        <v>8246</v>
      </c>
      <c r="I45">
        <v>1390669791</v>
      </c>
      <c r="J45">
        <v>1388077791</v>
      </c>
      <c r="K45" t="b">
        <v>0</v>
      </c>
      <c r="L45">
        <v>0</v>
      </c>
      <c r="M45" t="b">
        <v>0</v>
      </c>
      <c r="N45" t="s">
        <v>8270</v>
      </c>
      <c r="O45" s="6">
        <f t="shared" si="0"/>
        <v>0</v>
      </c>
      <c r="P45" s="7">
        <f t="shared" si="1"/>
        <v>0</v>
      </c>
      <c r="Q45" t="s">
        <v>8310</v>
      </c>
      <c r="R45" t="s">
        <v>8316</v>
      </c>
      <c r="S45" s="17">
        <f t="shared" si="2"/>
        <v>41634.506840277776</v>
      </c>
      <c r="T45" s="11">
        <f t="shared" si="3"/>
        <v>41664.506840277776</v>
      </c>
    </row>
    <row r="46" spans="1:20" ht="30" hidden="1" x14ac:dyDescent="0.25">
      <c r="A46">
        <v>906</v>
      </c>
      <c r="B46" s="3" t="s">
        <v>907</v>
      </c>
      <c r="C46" s="3" t="s">
        <v>5016</v>
      </c>
      <c r="D46">
        <v>15000</v>
      </c>
      <c r="E46">
        <v>0</v>
      </c>
      <c r="F46" t="s">
        <v>8221</v>
      </c>
      <c r="G46" t="s">
        <v>8224</v>
      </c>
      <c r="H46" t="s">
        <v>8246</v>
      </c>
      <c r="I46">
        <v>1394681590</v>
      </c>
      <c r="J46">
        <v>1392093190</v>
      </c>
      <c r="K46" t="b">
        <v>0</v>
      </c>
      <c r="L46">
        <v>0</v>
      </c>
      <c r="M46" t="b">
        <v>0</v>
      </c>
      <c r="N46" t="s">
        <v>8278</v>
      </c>
      <c r="O46" s="6">
        <f t="shared" si="0"/>
        <v>0</v>
      </c>
      <c r="P46" s="7">
        <f t="shared" si="1"/>
        <v>0</v>
      </c>
      <c r="Q46" t="s">
        <v>8325</v>
      </c>
      <c r="R46" t="s">
        <v>8328</v>
      </c>
      <c r="S46" s="17">
        <f t="shared" si="2"/>
        <v>41680.981365740736</v>
      </c>
      <c r="T46" s="11">
        <f t="shared" si="3"/>
        <v>41710.939699074072</v>
      </c>
    </row>
    <row r="47" spans="1:20" ht="45" hidden="1" x14ac:dyDescent="0.25">
      <c r="A47">
        <v>4051</v>
      </c>
      <c r="B47" s="3" t="s">
        <v>4047</v>
      </c>
      <c r="C47" s="3" t="s">
        <v>8155</v>
      </c>
      <c r="D47">
        <v>500</v>
      </c>
      <c r="E47">
        <v>0</v>
      </c>
      <c r="F47" t="s">
        <v>8221</v>
      </c>
      <c r="G47" t="s">
        <v>8224</v>
      </c>
      <c r="H47" t="s">
        <v>8246</v>
      </c>
      <c r="I47">
        <v>1399618380</v>
      </c>
      <c r="J47">
        <v>1399058797</v>
      </c>
      <c r="K47" t="b">
        <v>0</v>
      </c>
      <c r="L47">
        <v>0</v>
      </c>
      <c r="M47" t="b">
        <v>0</v>
      </c>
      <c r="N47" t="s">
        <v>8271</v>
      </c>
      <c r="O47" s="6">
        <f t="shared" si="0"/>
        <v>0</v>
      </c>
      <c r="P47" s="7">
        <f t="shared" si="1"/>
        <v>0</v>
      </c>
      <c r="Q47" t="s">
        <v>8317</v>
      </c>
      <c r="R47" t="s">
        <v>8318</v>
      </c>
      <c r="S47" s="17">
        <f t="shared" si="2"/>
        <v>41761.601817129631</v>
      </c>
      <c r="T47" s="11">
        <f t="shared" si="3"/>
        <v>41768.078472222223</v>
      </c>
    </row>
    <row r="48" spans="1:20" ht="45" hidden="1" x14ac:dyDescent="0.25">
      <c r="A48">
        <v>1584</v>
      </c>
      <c r="B48" s="3" t="s">
        <v>1585</v>
      </c>
      <c r="C48" s="3" t="s">
        <v>5694</v>
      </c>
      <c r="D48">
        <v>1200</v>
      </c>
      <c r="E48">
        <v>0</v>
      </c>
      <c r="F48" t="s">
        <v>8221</v>
      </c>
      <c r="G48" t="s">
        <v>8224</v>
      </c>
      <c r="H48" t="s">
        <v>8246</v>
      </c>
      <c r="I48">
        <v>1401464101</v>
      </c>
      <c r="J48">
        <v>1400600101</v>
      </c>
      <c r="K48" t="b">
        <v>0</v>
      </c>
      <c r="L48">
        <v>0</v>
      </c>
      <c r="M48" t="b">
        <v>0</v>
      </c>
      <c r="N48" t="s">
        <v>8291</v>
      </c>
      <c r="O48" s="6">
        <f t="shared" si="0"/>
        <v>0</v>
      </c>
      <c r="P48" s="7">
        <f t="shared" si="1"/>
        <v>0</v>
      </c>
      <c r="Q48" t="s">
        <v>8338</v>
      </c>
      <c r="R48" t="s">
        <v>8345</v>
      </c>
      <c r="S48" s="17">
        <f t="shared" si="2"/>
        <v>41779.440983796296</v>
      </c>
      <c r="T48" s="11">
        <f t="shared" si="3"/>
        <v>41789.440983796296</v>
      </c>
    </row>
    <row r="49" spans="1:20" ht="45" hidden="1" x14ac:dyDescent="0.25">
      <c r="A49">
        <v>1878</v>
      </c>
      <c r="B49" s="3" t="s">
        <v>1879</v>
      </c>
      <c r="C49" s="3" t="s">
        <v>5988</v>
      </c>
      <c r="D49">
        <v>8000</v>
      </c>
      <c r="E49">
        <v>0</v>
      </c>
      <c r="F49" t="s">
        <v>8221</v>
      </c>
      <c r="G49" t="s">
        <v>8226</v>
      </c>
      <c r="H49" t="s">
        <v>8248</v>
      </c>
      <c r="I49">
        <v>1402618355</v>
      </c>
      <c r="J49">
        <v>1400026355</v>
      </c>
      <c r="K49" t="b">
        <v>0</v>
      </c>
      <c r="L49">
        <v>0</v>
      </c>
      <c r="M49" t="b">
        <v>0</v>
      </c>
      <c r="N49" t="s">
        <v>8283</v>
      </c>
      <c r="O49" s="6">
        <f t="shared" si="0"/>
        <v>0</v>
      </c>
      <c r="P49" s="7">
        <f t="shared" si="1"/>
        <v>0</v>
      </c>
      <c r="Q49" t="s">
        <v>8333</v>
      </c>
      <c r="R49" t="s">
        <v>8335</v>
      </c>
      <c r="S49" s="17">
        <f t="shared" si="2"/>
        <v>41772.800405092588</v>
      </c>
      <c r="T49" s="11">
        <f t="shared" si="3"/>
        <v>41802.800405092588</v>
      </c>
    </row>
    <row r="50" spans="1:20" ht="45" hidden="1" x14ac:dyDescent="0.25">
      <c r="A50">
        <v>1087</v>
      </c>
      <c r="B50" s="3" t="s">
        <v>1088</v>
      </c>
      <c r="C50" s="3" t="s">
        <v>5197</v>
      </c>
      <c r="D50">
        <v>1100</v>
      </c>
      <c r="E50">
        <v>0</v>
      </c>
      <c r="F50" t="s">
        <v>8221</v>
      </c>
      <c r="G50" t="s">
        <v>8224</v>
      </c>
      <c r="H50" t="s">
        <v>8246</v>
      </c>
      <c r="I50">
        <v>1402852087</v>
      </c>
      <c r="J50">
        <v>1400260087</v>
      </c>
      <c r="K50" t="b">
        <v>0</v>
      </c>
      <c r="L50">
        <v>0</v>
      </c>
      <c r="M50" t="b">
        <v>0</v>
      </c>
      <c r="N50" t="s">
        <v>8282</v>
      </c>
      <c r="O50" s="6">
        <f t="shared" si="0"/>
        <v>0</v>
      </c>
      <c r="P50" s="7">
        <f t="shared" si="1"/>
        <v>0</v>
      </c>
      <c r="Q50" t="s">
        <v>8333</v>
      </c>
      <c r="R50" t="s">
        <v>8334</v>
      </c>
      <c r="S50" s="17">
        <f t="shared" si="2"/>
        <v>41775.505636574075</v>
      </c>
      <c r="T50" s="11">
        <f t="shared" si="3"/>
        <v>41805.505636574075</v>
      </c>
    </row>
    <row r="51" spans="1:20" ht="45" hidden="1" x14ac:dyDescent="0.25">
      <c r="A51">
        <v>1876</v>
      </c>
      <c r="B51" s="3" t="s">
        <v>1877</v>
      </c>
      <c r="C51" s="3" t="s">
        <v>5986</v>
      </c>
      <c r="D51">
        <v>280</v>
      </c>
      <c r="E51">
        <v>0</v>
      </c>
      <c r="F51" t="s">
        <v>8221</v>
      </c>
      <c r="G51" t="s">
        <v>8226</v>
      </c>
      <c r="H51" t="s">
        <v>8248</v>
      </c>
      <c r="I51">
        <v>1402901405</v>
      </c>
      <c r="J51">
        <v>1400309405</v>
      </c>
      <c r="K51" t="b">
        <v>0</v>
      </c>
      <c r="L51">
        <v>0</v>
      </c>
      <c r="M51" t="b">
        <v>0</v>
      </c>
      <c r="N51" t="s">
        <v>8283</v>
      </c>
      <c r="O51" s="6">
        <f t="shared" si="0"/>
        <v>0</v>
      </c>
      <c r="P51" s="7">
        <f t="shared" si="1"/>
        <v>0</v>
      </c>
      <c r="Q51" t="s">
        <v>8333</v>
      </c>
      <c r="R51" t="s">
        <v>8335</v>
      </c>
      <c r="S51" s="17">
        <f t="shared" si="2"/>
        <v>41776.076446759253</v>
      </c>
      <c r="T51" s="11">
        <f t="shared" si="3"/>
        <v>41806.076446759253</v>
      </c>
    </row>
    <row r="52" spans="1:20" ht="45" hidden="1" x14ac:dyDescent="0.25">
      <c r="A52">
        <v>130</v>
      </c>
      <c r="B52" s="3" t="s">
        <v>132</v>
      </c>
      <c r="C52" s="3" t="s">
        <v>4241</v>
      </c>
      <c r="D52">
        <v>600</v>
      </c>
      <c r="E52">
        <v>0</v>
      </c>
      <c r="F52" t="s">
        <v>8220</v>
      </c>
      <c r="G52" t="s">
        <v>8225</v>
      </c>
      <c r="H52" t="s">
        <v>8247</v>
      </c>
      <c r="I52">
        <v>1402949760</v>
      </c>
      <c r="J52">
        <v>1400536692</v>
      </c>
      <c r="K52" t="b">
        <v>0</v>
      </c>
      <c r="L52">
        <v>0</v>
      </c>
      <c r="M52" t="b">
        <v>0</v>
      </c>
      <c r="N52" t="s">
        <v>8267</v>
      </c>
      <c r="O52" s="6">
        <f t="shared" si="0"/>
        <v>0</v>
      </c>
      <c r="P52" s="7">
        <f t="shared" si="1"/>
        <v>0</v>
      </c>
      <c r="Q52" t="s">
        <v>8310</v>
      </c>
      <c r="R52" t="s">
        <v>8313</v>
      </c>
      <c r="S52" s="17">
        <f t="shared" si="2"/>
        <v>41778.707083333327</v>
      </c>
      <c r="T52" s="11">
        <f t="shared" si="3"/>
        <v>41806.636111111111</v>
      </c>
    </row>
    <row r="53" spans="1:20" ht="45" hidden="1" x14ac:dyDescent="0.25">
      <c r="A53">
        <v>2751</v>
      </c>
      <c r="B53" s="3" t="s">
        <v>2751</v>
      </c>
      <c r="C53" s="3" t="s">
        <v>6861</v>
      </c>
      <c r="D53">
        <v>3274</v>
      </c>
      <c r="E53">
        <v>0</v>
      </c>
      <c r="F53" t="s">
        <v>8221</v>
      </c>
      <c r="G53" t="s">
        <v>8224</v>
      </c>
      <c r="H53" t="s">
        <v>8246</v>
      </c>
      <c r="I53">
        <v>1403039842</v>
      </c>
      <c r="J53">
        <v>1397855842</v>
      </c>
      <c r="K53" t="b">
        <v>0</v>
      </c>
      <c r="L53">
        <v>0</v>
      </c>
      <c r="M53" t="b">
        <v>0</v>
      </c>
      <c r="N53" t="s">
        <v>8304</v>
      </c>
      <c r="O53" s="6">
        <f t="shared" si="0"/>
        <v>0</v>
      </c>
      <c r="P53" s="7">
        <f t="shared" si="1"/>
        <v>0</v>
      </c>
      <c r="Q53" t="s">
        <v>8322</v>
      </c>
      <c r="R53" t="s">
        <v>8358</v>
      </c>
      <c r="S53" s="17">
        <f t="shared" si="2"/>
        <v>41747.678726851853</v>
      </c>
      <c r="T53" s="11">
        <f t="shared" si="3"/>
        <v>41807.678726851853</v>
      </c>
    </row>
    <row r="54" spans="1:20" ht="45" hidden="1" x14ac:dyDescent="0.25">
      <c r="A54">
        <v>2842</v>
      </c>
      <c r="B54" s="3" t="s">
        <v>2842</v>
      </c>
      <c r="C54" s="3" t="s">
        <v>6952</v>
      </c>
      <c r="D54">
        <v>1500</v>
      </c>
      <c r="E54">
        <v>0</v>
      </c>
      <c r="F54" t="s">
        <v>8221</v>
      </c>
      <c r="G54" t="s">
        <v>8225</v>
      </c>
      <c r="H54" t="s">
        <v>8247</v>
      </c>
      <c r="I54">
        <v>1403348400</v>
      </c>
      <c r="J54">
        <v>1401058295</v>
      </c>
      <c r="K54" t="b">
        <v>0</v>
      </c>
      <c r="L54">
        <v>0</v>
      </c>
      <c r="M54" t="b">
        <v>0</v>
      </c>
      <c r="N54" t="s">
        <v>8271</v>
      </c>
      <c r="O54" s="6">
        <f t="shared" si="0"/>
        <v>0</v>
      </c>
      <c r="P54" s="7">
        <f t="shared" si="1"/>
        <v>0</v>
      </c>
      <c r="Q54" t="s">
        <v>8317</v>
      </c>
      <c r="R54" t="s">
        <v>8318</v>
      </c>
      <c r="S54" s="17">
        <f t="shared" si="2"/>
        <v>41784.744155092587</v>
      </c>
      <c r="T54" s="11">
        <f t="shared" si="3"/>
        <v>41811.25</v>
      </c>
    </row>
    <row r="55" spans="1:20" ht="30" hidden="1" x14ac:dyDescent="0.25">
      <c r="A55">
        <v>3743</v>
      </c>
      <c r="B55" s="3" t="s">
        <v>3740</v>
      </c>
      <c r="C55" s="3" t="s">
        <v>7853</v>
      </c>
      <c r="D55">
        <v>2200</v>
      </c>
      <c r="E55">
        <v>0</v>
      </c>
      <c r="F55" t="s">
        <v>8221</v>
      </c>
      <c r="G55" t="s">
        <v>8224</v>
      </c>
      <c r="H55" t="s">
        <v>8246</v>
      </c>
      <c r="I55">
        <v>1404406964</v>
      </c>
      <c r="J55">
        <v>1401814964</v>
      </c>
      <c r="K55" t="b">
        <v>0</v>
      </c>
      <c r="L55">
        <v>0</v>
      </c>
      <c r="M55" t="b">
        <v>0</v>
      </c>
      <c r="N55" t="s">
        <v>8271</v>
      </c>
      <c r="O55" s="6">
        <f t="shared" si="0"/>
        <v>0</v>
      </c>
      <c r="P55" s="7">
        <f t="shared" si="1"/>
        <v>0</v>
      </c>
      <c r="Q55" t="s">
        <v>8317</v>
      </c>
      <c r="R55" t="s">
        <v>8318</v>
      </c>
      <c r="S55" s="17">
        <f t="shared" si="2"/>
        <v>41793.501898148148</v>
      </c>
      <c r="T55" s="11">
        <f t="shared" si="3"/>
        <v>41823.501898148148</v>
      </c>
    </row>
    <row r="56" spans="1:20" ht="45" hidden="1" x14ac:dyDescent="0.25">
      <c r="A56">
        <v>3744</v>
      </c>
      <c r="B56" s="3" t="s">
        <v>3741</v>
      </c>
      <c r="C56" s="3" t="s">
        <v>7854</v>
      </c>
      <c r="D56">
        <v>1200</v>
      </c>
      <c r="E56">
        <v>0</v>
      </c>
      <c r="F56" t="s">
        <v>8221</v>
      </c>
      <c r="G56" t="s">
        <v>8224</v>
      </c>
      <c r="H56" t="s">
        <v>8246</v>
      </c>
      <c r="I56">
        <v>1404532740</v>
      </c>
      <c r="J56">
        <v>1401823952</v>
      </c>
      <c r="K56" t="b">
        <v>0</v>
      </c>
      <c r="L56">
        <v>0</v>
      </c>
      <c r="M56" t="b">
        <v>0</v>
      </c>
      <c r="N56" t="s">
        <v>8271</v>
      </c>
      <c r="O56" s="6">
        <f t="shared" si="0"/>
        <v>0</v>
      </c>
      <c r="P56" s="7">
        <f t="shared" si="1"/>
        <v>0</v>
      </c>
      <c r="Q56" t="s">
        <v>8317</v>
      </c>
      <c r="R56" t="s">
        <v>8318</v>
      </c>
      <c r="S56" s="17">
        <f t="shared" si="2"/>
        <v>41793.605925925927</v>
      </c>
      <c r="T56" s="11">
        <f t="shared" si="3"/>
        <v>41824.957638888889</v>
      </c>
    </row>
    <row r="57" spans="1:20" ht="30" hidden="1" x14ac:dyDescent="0.25">
      <c r="A57">
        <v>3791</v>
      </c>
      <c r="B57" s="3" t="s">
        <v>3788</v>
      </c>
      <c r="C57" s="3" t="s">
        <v>7901</v>
      </c>
      <c r="D57">
        <v>1500</v>
      </c>
      <c r="E57">
        <v>0</v>
      </c>
      <c r="F57" t="s">
        <v>8221</v>
      </c>
      <c r="G57" t="s">
        <v>8224</v>
      </c>
      <c r="H57" t="s">
        <v>8246</v>
      </c>
      <c r="I57">
        <v>1404664592</v>
      </c>
      <c r="J57">
        <v>1399480592</v>
      </c>
      <c r="K57" t="b">
        <v>0</v>
      </c>
      <c r="L57">
        <v>0</v>
      </c>
      <c r="M57" t="b">
        <v>0</v>
      </c>
      <c r="N57" t="s">
        <v>8305</v>
      </c>
      <c r="O57" s="6">
        <f t="shared" si="0"/>
        <v>0</v>
      </c>
      <c r="P57" s="7">
        <f t="shared" si="1"/>
        <v>0</v>
      </c>
      <c r="Q57" t="s">
        <v>8317</v>
      </c>
      <c r="R57" t="s">
        <v>8359</v>
      </c>
      <c r="S57" s="17">
        <f t="shared" si="2"/>
        <v>41766.4837037037</v>
      </c>
      <c r="T57" s="11">
        <f t="shared" si="3"/>
        <v>41826.4837037037</v>
      </c>
    </row>
    <row r="58" spans="1:20" ht="45" hidden="1" x14ac:dyDescent="0.25">
      <c r="A58">
        <v>1996</v>
      </c>
      <c r="B58" s="3" t="s">
        <v>1997</v>
      </c>
      <c r="C58" s="3" t="s">
        <v>6106</v>
      </c>
      <c r="D58">
        <v>133800</v>
      </c>
      <c r="E58">
        <v>0</v>
      </c>
      <c r="F58" t="s">
        <v>8221</v>
      </c>
      <c r="G58" t="s">
        <v>8224</v>
      </c>
      <c r="H58" t="s">
        <v>8246</v>
      </c>
      <c r="I58">
        <v>1405021211</v>
      </c>
      <c r="J58">
        <v>1402429211</v>
      </c>
      <c r="K58" t="b">
        <v>0</v>
      </c>
      <c r="L58">
        <v>0</v>
      </c>
      <c r="M58" t="b">
        <v>0</v>
      </c>
      <c r="N58" t="s">
        <v>8296</v>
      </c>
      <c r="O58" s="6">
        <f t="shared" si="0"/>
        <v>0</v>
      </c>
      <c r="P58" s="7">
        <f t="shared" si="1"/>
        <v>0</v>
      </c>
      <c r="Q58" t="s">
        <v>8338</v>
      </c>
      <c r="R58" t="s">
        <v>8350</v>
      </c>
      <c r="S58" s="17">
        <f t="shared" si="2"/>
        <v>41800.611238425925</v>
      </c>
      <c r="T58" s="11">
        <f t="shared" si="3"/>
        <v>41830.611238425925</v>
      </c>
    </row>
    <row r="59" spans="1:20" ht="45" hidden="1" x14ac:dyDescent="0.25">
      <c r="A59">
        <v>628</v>
      </c>
      <c r="B59" s="3" t="s">
        <v>629</v>
      </c>
      <c r="C59" s="3" t="s">
        <v>4738</v>
      </c>
      <c r="D59">
        <v>5000</v>
      </c>
      <c r="E59">
        <v>0</v>
      </c>
      <c r="F59" t="s">
        <v>8220</v>
      </c>
      <c r="G59" t="s">
        <v>8224</v>
      </c>
      <c r="H59" t="s">
        <v>8246</v>
      </c>
      <c r="I59">
        <v>1405269457</v>
      </c>
      <c r="J59">
        <v>1402677457</v>
      </c>
      <c r="K59" t="b">
        <v>0</v>
      </c>
      <c r="L59">
        <v>0</v>
      </c>
      <c r="M59" t="b">
        <v>0</v>
      </c>
      <c r="N59" t="s">
        <v>8272</v>
      </c>
      <c r="O59" s="6">
        <f t="shared" si="0"/>
        <v>0</v>
      </c>
      <c r="P59" s="7">
        <f t="shared" si="1"/>
        <v>0</v>
      </c>
      <c r="Q59" t="s">
        <v>8319</v>
      </c>
      <c r="R59" t="s">
        <v>8320</v>
      </c>
      <c r="S59" s="17">
        <f t="shared" si="2"/>
        <v>41803.484456018516</v>
      </c>
      <c r="T59" s="11">
        <f t="shared" si="3"/>
        <v>41833.484456018516</v>
      </c>
    </row>
    <row r="60" spans="1:20" ht="45" hidden="1" x14ac:dyDescent="0.25">
      <c r="A60">
        <v>3954</v>
      </c>
      <c r="B60" s="3" t="s">
        <v>3951</v>
      </c>
      <c r="C60" s="3" t="s">
        <v>8061</v>
      </c>
      <c r="D60">
        <v>25000</v>
      </c>
      <c r="E60">
        <v>0</v>
      </c>
      <c r="F60" t="s">
        <v>8221</v>
      </c>
      <c r="G60" t="s">
        <v>8229</v>
      </c>
      <c r="H60" t="s">
        <v>8251</v>
      </c>
      <c r="I60">
        <v>1405352264</v>
      </c>
      <c r="J60">
        <v>1400168264</v>
      </c>
      <c r="K60" t="b">
        <v>0</v>
      </c>
      <c r="L60">
        <v>0</v>
      </c>
      <c r="M60" t="b">
        <v>0</v>
      </c>
      <c r="N60" t="s">
        <v>8271</v>
      </c>
      <c r="O60" s="6">
        <f t="shared" si="0"/>
        <v>0</v>
      </c>
      <c r="P60" s="7">
        <f t="shared" si="1"/>
        <v>0</v>
      </c>
      <c r="Q60" t="s">
        <v>8317</v>
      </c>
      <c r="R60" t="s">
        <v>8318</v>
      </c>
      <c r="S60" s="17">
        <f t="shared" si="2"/>
        <v>41774.442870370367</v>
      </c>
      <c r="T60" s="11">
        <f t="shared" si="3"/>
        <v>41834.442870370367</v>
      </c>
    </row>
    <row r="61" spans="1:20" ht="45" hidden="1" x14ac:dyDescent="0.25">
      <c r="A61">
        <v>1333</v>
      </c>
      <c r="B61" s="3" t="s">
        <v>1334</v>
      </c>
      <c r="C61" s="3" t="s">
        <v>5443</v>
      </c>
      <c r="D61">
        <v>2500</v>
      </c>
      <c r="E61">
        <v>0</v>
      </c>
      <c r="F61" t="s">
        <v>8220</v>
      </c>
      <c r="G61" t="s">
        <v>8226</v>
      </c>
      <c r="H61" t="s">
        <v>8248</v>
      </c>
      <c r="I61">
        <v>1405478025</v>
      </c>
      <c r="J61">
        <v>1402886025</v>
      </c>
      <c r="K61" t="b">
        <v>0</v>
      </c>
      <c r="L61">
        <v>0</v>
      </c>
      <c r="M61" t="b">
        <v>0</v>
      </c>
      <c r="N61" t="s">
        <v>8273</v>
      </c>
      <c r="O61" s="6">
        <f t="shared" si="0"/>
        <v>0</v>
      </c>
      <c r="P61" s="7">
        <f t="shared" si="1"/>
        <v>0</v>
      </c>
      <c r="Q61" t="s">
        <v>8319</v>
      </c>
      <c r="R61" t="s">
        <v>8321</v>
      </c>
      <c r="S61" s="17">
        <f t="shared" si="2"/>
        <v>41805.8984375</v>
      </c>
      <c r="T61" s="11">
        <f t="shared" si="3"/>
        <v>41835.8984375</v>
      </c>
    </row>
    <row r="62" spans="1:20" ht="60" hidden="1" x14ac:dyDescent="0.25">
      <c r="A62">
        <v>1107</v>
      </c>
      <c r="B62" s="3" t="s">
        <v>1108</v>
      </c>
      <c r="C62" s="3" t="s">
        <v>5217</v>
      </c>
      <c r="D62">
        <v>10000</v>
      </c>
      <c r="E62">
        <v>0</v>
      </c>
      <c r="F62" t="s">
        <v>8221</v>
      </c>
      <c r="G62" t="s">
        <v>8224</v>
      </c>
      <c r="H62" t="s">
        <v>8246</v>
      </c>
      <c r="I62">
        <v>1406148024</v>
      </c>
      <c r="J62">
        <v>1403556024</v>
      </c>
      <c r="K62" t="b">
        <v>0</v>
      </c>
      <c r="L62">
        <v>0</v>
      </c>
      <c r="M62" t="b">
        <v>0</v>
      </c>
      <c r="N62" t="s">
        <v>8282</v>
      </c>
      <c r="O62" s="6">
        <f t="shared" si="0"/>
        <v>0</v>
      </c>
      <c r="P62" s="7">
        <f t="shared" si="1"/>
        <v>0</v>
      </c>
      <c r="Q62" t="s">
        <v>8333</v>
      </c>
      <c r="R62" t="s">
        <v>8334</v>
      </c>
      <c r="S62" s="17">
        <f t="shared" si="2"/>
        <v>41813.653055555551</v>
      </c>
      <c r="T62" s="11">
        <f t="shared" si="3"/>
        <v>41843.653055555551</v>
      </c>
    </row>
    <row r="63" spans="1:20" ht="30" hidden="1" x14ac:dyDescent="0.25">
      <c r="A63">
        <v>1452</v>
      </c>
      <c r="B63" s="3" t="s">
        <v>1453</v>
      </c>
      <c r="C63" s="3" t="s">
        <v>5562</v>
      </c>
      <c r="D63">
        <v>14000</v>
      </c>
      <c r="E63">
        <v>0</v>
      </c>
      <c r="F63" t="s">
        <v>8220</v>
      </c>
      <c r="G63" t="s">
        <v>8224</v>
      </c>
      <c r="H63" t="s">
        <v>8246</v>
      </c>
      <c r="I63">
        <v>1406566363</v>
      </c>
      <c r="J63">
        <v>1403974363</v>
      </c>
      <c r="K63" t="b">
        <v>0</v>
      </c>
      <c r="L63">
        <v>0</v>
      </c>
      <c r="M63" t="b">
        <v>0</v>
      </c>
      <c r="N63" t="s">
        <v>8287</v>
      </c>
      <c r="O63" s="6">
        <f t="shared" si="0"/>
        <v>0</v>
      </c>
      <c r="P63" s="7">
        <f t="shared" si="1"/>
        <v>0</v>
      </c>
      <c r="Q63" t="s">
        <v>8322</v>
      </c>
      <c r="R63" t="s">
        <v>8341</v>
      </c>
      <c r="S63" s="17">
        <f t="shared" si="2"/>
        <v>41818.494942129626</v>
      </c>
      <c r="T63" s="11">
        <f t="shared" si="3"/>
        <v>41848.494942129626</v>
      </c>
    </row>
    <row r="64" spans="1:20" ht="45" hidden="1" x14ac:dyDescent="0.25">
      <c r="A64">
        <v>1041</v>
      </c>
      <c r="B64" s="3" t="s">
        <v>1042</v>
      </c>
      <c r="C64" s="3" t="s">
        <v>5151</v>
      </c>
      <c r="D64">
        <v>50</v>
      </c>
      <c r="E64">
        <v>0</v>
      </c>
      <c r="F64" t="s">
        <v>8220</v>
      </c>
      <c r="G64" t="s">
        <v>8224</v>
      </c>
      <c r="H64" t="s">
        <v>8246</v>
      </c>
      <c r="I64">
        <v>1406769992</v>
      </c>
      <c r="J64">
        <v>1405041992</v>
      </c>
      <c r="K64" t="b">
        <v>0</v>
      </c>
      <c r="L64">
        <v>0</v>
      </c>
      <c r="M64" t="b">
        <v>0</v>
      </c>
      <c r="N64" t="s">
        <v>8281</v>
      </c>
      <c r="O64" s="6">
        <f t="shared" si="0"/>
        <v>0</v>
      </c>
      <c r="P64" s="7">
        <f t="shared" si="1"/>
        <v>0</v>
      </c>
      <c r="Q64" t="s">
        <v>8331</v>
      </c>
      <c r="R64" t="s">
        <v>8332</v>
      </c>
      <c r="S64" s="17">
        <f t="shared" si="2"/>
        <v>41830.851759259262</v>
      </c>
      <c r="T64" s="11">
        <f t="shared" si="3"/>
        <v>41850.851759259262</v>
      </c>
    </row>
    <row r="65" spans="1:20" ht="45" hidden="1" x14ac:dyDescent="0.25">
      <c r="A65">
        <v>2564</v>
      </c>
      <c r="B65" s="3" t="s">
        <v>2564</v>
      </c>
      <c r="C65" s="3" t="s">
        <v>6674</v>
      </c>
      <c r="D65">
        <v>40000</v>
      </c>
      <c r="E65">
        <v>0</v>
      </c>
      <c r="F65" t="s">
        <v>8220</v>
      </c>
      <c r="G65" t="s">
        <v>8229</v>
      </c>
      <c r="H65" t="s">
        <v>8251</v>
      </c>
      <c r="I65">
        <v>1406854699</v>
      </c>
      <c r="J65">
        <v>1404262699</v>
      </c>
      <c r="K65" t="b">
        <v>0</v>
      </c>
      <c r="L65">
        <v>0</v>
      </c>
      <c r="M65" t="b">
        <v>0</v>
      </c>
      <c r="N65" t="s">
        <v>8284</v>
      </c>
      <c r="O65" s="6">
        <f t="shared" si="0"/>
        <v>0</v>
      </c>
      <c r="P65" s="7">
        <f t="shared" si="1"/>
        <v>0</v>
      </c>
      <c r="Q65" t="s">
        <v>8336</v>
      </c>
      <c r="R65" t="s">
        <v>8337</v>
      </c>
      <c r="S65" s="17">
        <f t="shared" si="2"/>
        <v>41821.83216435185</v>
      </c>
      <c r="T65" s="11">
        <f t="shared" si="3"/>
        <v>41851.83216435185</v>
      </c>
    </row>
    <row r="66" spans="1:20" ht="45" hidden="1" x14ac:dyDescent="0.25">
      <c r="A66">
        <v>2577</v>
      </c>
      <c r="B66" s="3" t="s">
        <v>2577</v>
      </c>
      <c r="C66" s="3" t="s">
        <v>6687</v>
      </c>
      <c r="D66">
        <v>15000</v>
      </c>
      <c r="E66">
        <v>0</v>
      </c>
      <c r="F66" t="s">
        <v>8220</v>
      </c>
      <c r="G66" t="s">
        <v>8224</v>
      </c>
      <c r="H66" t="s">
        <v>8246</v>
      </c>
      <c r="I66">
        <v>1407181297</v>
      </c>
      <c r="J66">
        <v>1405021297</v>
      </c>
      <c r="K66" t="b">
        <v>0</v>
      </c>
      <c r="L66">
        <v>0</v>
      </c>
      <c r="M66" t="b">
        <v>0</v>
      </c>
      <c r="N66" t="s">
        <v>8284</v>
      </c>
      <c r="O66" s="6">
        <f t="shared" ref="O66:O129" si="4">E66/D66</f>
        <v>0</v>
      </c>
      <c r="P66" s="7">
        <f t="shared" ref="P66:P129" si="5">IFERROR(E66/L66,0)</f>
        <v>0</v>
      </c>
      <c r="Q66" t="s">
        <v>8336</v>
      </c>
      <c r="R66" t="s">
        <v>8337</v>
      </c>
      <c r="S66" s="17">
        <f t="shared" ref="S66:S129" si="6">(((J66/60)/60)/24)+DATE(1970,1,1)+(-5/24)</f>
        <v>41830.612233796295</v>
      </c>
      <c r="T66" s="11">
        <f t="shared" ref="T66:T129" si="7">(((I66/60)/60)/24)+DATE(1970,1,1)+(-5/24)</f>
        <v>41855.612233796295</v>
      </c>
    </row>
    <row r="67" spans="1:20" ht="45" hidden="1" x14ac:dyDescent="0.25">
      <c r="A67">
        <v>1227</v>
      </c>
      <c r="B67" s="3" t="s">
        <v>1228</v>
      </c>
      <c r="C67" s="3" t="s">
        <v>5337</v>
      </c>
      <c r="D67">
        <v>2000</v>
      </c>
      <c r="E67">
        <v>0</v>
      </c>
      <c r="F67" t="s">
        <v>8220</v>
      </c>
      <c r="G67" t="s">
        <v>8224</v>
      </c>
      <c r="H67" t="s">
        <v>8246</v>
      </c>
      <c r="I67">
        <v>1407394800</v>
      </c>
      <c r="J67">
        <v>1404770616</v>
      </c>
      <c r="K67" t="b">
        <v>0</v>
      </c>
      <c r="L67">
        <v>0</v>
      </c>
      <c r="M67" t="b">
        <v>0</v>
      </c>
      <c r="N67" t="s">
        <v>8286</v>
      </c>
      <c r="O67" s="6">
        <f t="shared" si="4"/>
        <v>0</v>
      </c>
      <c r="P67" s="7">
        <f t="shared" si="5"/>
        <v>0</v>
      </c>
      <c r="Q67" t="s">
        <v>8325</v>
      </c>
      <c r="R67" t="s">
        <v>8340</v>
      </c>
      <c r="S67" s="17">
        <f t="shared" si="6"/>
        <v>41827.710833333331</v>
      </c>
      <c r="T67" s="11">
        <f t="shared" si="7"/>
        <v>41858.083333333328</v>
      </c>
    </row>
    <row r="68" spans="1:20" ht="45" hidden="1" x14ac:dyDescent="0.25">
      <c r="A68">
        <v>1813</v>
      </c>
      <c r="B68" s="3" t="s">
        <v>1814</v>
      </c>
      <c r="C68" s="3" t="s">
        <v>5923</v>
      </c>
      <c r="D68">
        <v>8750</v>
      </c>
      <c r="E68">
        <v>0</v>
      </c>
      <c r="F68" t="s">
        <v>8221</v>
      </c>
      <c r="G68" t="s">
        <v>8225</v>
      </c>
      <c r="H68" t="s">
        <v>8247</v>
      </c>
      <c r="I68">
        <v>1407532812</v>
      </c>
      <c r="J68">
        <v>1404940812</v>
      </c>
      <c r="K68" t="b">
        <v>0</v>
      </c>
      <c r="L68">
        <v>0</v>
      </c>
      <c r="M68" t="b">
        <v>0</v>
      </c>
      <c r="N68" t="s">
        <v>8285</v>
      </c>
      <c r="O68" s="6">
        <f t="shared" si="4"/>
        <v>0</v>
      </c>
      <c r="P68" s="7">
        <f t="shared" si="5"/>
        <v>0</v>
      </c>
      <c r="Q68" t="s">
        <v>8338</v>
      </c>
      <c r="R68" t="s">
        <v>8339</v>
      </c>
      <c r="S68" s="17">
        <f t="shared" si="6"/>
        <v>41829.68069444444</v>
      </c>
      <c r="T68" s="11">
        <f t="shared" si="7"/>
        <v>41859.68069444444</v>
      </c>
    </row>
    <row r="69" spans="1:20" ht="45" hidden="1" x14ac:dyDescent="0.25">
      <c r="A69">
        <v>2699</v>
      </c>
      <c r="B69" s="3" t="s">
        <v>2699</v>
      </c>
      <c r="C69" s="3" t="s">
        <v>6809</v>
      </c>
      <c r="D69">
        <v>2</v>
      </c>
      <c r="E69">
        <v>0</v>
      </c>
      <c r="F69" t="s">
        <v>8221</v>
      </c>
      <c r="G69" t="s">
        <v>8229</v>
      </c>
      <c r="H69" t="s">
        <v>8251</v>
      </c>
      <c r="I69">
        <v>1407533463</v>
      </c>
      <c r="J69">
        <v>1404941463</v>
      </c>
      <c r="K69" t="b">
        <v>0</v>
      </c>
      <c r="L69">
        <v>0</v>
      </c>
      <c r="M69" t="b">
        <v>0</v>
      </c>
      <c r="N69" t="s">
        <v>8284</v>
      </c>
      <c r="O69" s="6">
        <f t="shared" si="4"/>
        <v>0</v>
      </c>
      <c r="P69" s="7">
        <f t="shared" si="5"/>
        <v>0</v>
      </c>
      <c r="Q69" t="s">
        <v>8336</v>
      </c>
      <c r="R69" t="s">
        <v>8337</v>
      </c>
      <c r="S69" s="17">
        <f t="shared" si="6"/>
        <v>41829.688229166662</v>
      </c>
      <c r="T69" s="11">
        <f t="shared" si="7"/>
        <v>41859.688229166662</v>
      </c>
    </row>
    <row r="70" spans="1:20" hidden="1" x14ac:dyDescent="0.25">
      <c r="A70">
        <v>1084</v>
      </c>
      <c r="B70" s="3" t="s">
        <v>1085</v>
      </c>
      <c r="C70" s="3" t="s">
        <v>5194</v>
      </c>
      <c r="D70">
        <v>550</v>
      </c>
      <c r="E70">
        <v>0</v>
      </c>
      <c r="F70" t="s">
        <v>8221</v>
      </c>
      <c r="G70" t="s">
        <v>8224</v>
      </c>
      <c r="H70" t="s">
        <v>8246</v>
      </c>
      <c r="I70">
        <v>1407534804</v>
      </c>
      <c r="J70">
        <v>1404942804</v>
      </c>
      <c r="K70" t="b">
        <v>0</v>
      </c>
      <c r="L70">
        <v>0</v>
      </c>
      <c r="M70" t="b">
        <v>0</v>
      </c>
      <c r="N70" t="s">
        <v>8282</v>
      </c>
      <c r="O70" s="6">
        <f t="shared" si="4"/>
        <v>0</v>
      </c>
      <c r="P70" s="7">
        <f t="shared" si="5"/>
        <v>0</v>
      </c>
      <c r="Q70" t="s">
        <v>8333</v>
      </c>
      <c r="R70" t="s">
        <v>8334</v>
      </c>
      <c r="S70" s="17">
        <f t="shared" si="6"/>
        <v>41829.703749999993</v>
      </c>
      <c r="T70" s="11">
        <f t="shared" si="7"/>
        <v>41859.703749999993</v>
      </c>
    </row>
    <row r="71" spans="1:20" ht="45" hidden="1" x14ac:dyDescent="0.25">
      <c r="A71">
        <v>1163</v>
      </c>
      <c r="B71" s="3" t="s">
        <v>1164</v>
      </c>
      <c r="C71" s="3" t="s">
        <v>5273</v>
      </c>
      <c r="D71">
        <v>5200</v>
      </c>
      <c r="E71">
        <v>0</v>
      </c>
      <c r="F71" t="s">
        <v>8221</v>
      </c>
      <c r="G71" t="s">
        <v>8224</v>
      </c>
      <c r="H71" t="s">
        <v>8246</v>
      </c>
      <c r="I71">
        <v>1407604920</v>
      </c>
      <c r="J71">
        <v>1405012920</v>
      </c>
      <c r="K71" t="b">
        <v>0</v>
      </c>
      <c r="L71">
        <v>0</v>
      </c>
      <c r="M71" t="b">
        <v>0</v>
      </c>
      <c r="N71" t="s">
        <v>8284</v>
      </c>
      <c r="O71" s="6">
        <f t="shared" si="4"/>
        <v>0</v>
      </c>
      <c r="P71" s="7">
        <f t="shared" si="5"/>
        <v>0</v>
      </c>
      <c r="Q71" t="s">
        <v>8336</v>
      </c>
      <c r="R71" t="s">
        <v>8337</v>
      </c>
      <c r="S71" s="17">
        <f t="shared" si="6"/>
        <v>41830.515277777777</v>
      </c>
      <c r="T71" s="11">
        <f t="shared" si="7"/>
        <v>41860.515277777777</v>
      </c>
    </row>
    <row r="72" spans="1:20" ht="45" hidden="1" x14ac:dyDescent="0.25">
      <c r="A72">
        <v>2417</v>
      </c>
      <c r="B72" s="3" t="s">
        <v>2418</v>
      </c>
      <c r="C72" s="3" t="s">
        <v>6527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1407705187</v>
      </c>
      <c r="J72">
        <v>1405113187</v>
      </c>
      <c r="K72" t="b">
        <v>0</v>
      </c>
      <c r="L72">
        <v>0</v>
      </c>
      <c r="M72" t="b">
        <v>0</v>
      </c>
      <c r="N72" t="s">
        <v>8284</v>
      </c>
      <c r="O72" s="6">
        <f t="shared" si="4"/>
        <v>0</v>
      </c>
      <c r="P72" s="7">
        <f t="shared" si="5"/>
        <v>0</v>
      </c>
      <c r="Q72" t="s">
        <v>8336</v>
      </c>
      <c r="R72" t="s">
        <v>8337</v>
      </c>
      <c r="S72" s="17">
        <f t="shared" si="6"/>
        <v>41831.675775462958</v>
      </c>
      <c r="T72" s="11">
        <f t="shared" si="7"/>
        <v>41861.675775462958</v>
      </c>
    </row>
    <row r="73" spans="1:20" ht="45" hidden="1" x14ac:dyDescent="0.25">
      <c r="A73">
        <v>1054</v>
      </c>
      <c r="B73" s="3" t="s">
        <v>1055</v>
      </c>
      <c r="C73" s="3" t="s">
        <v>5164</v>
      </c>
      <c r="D73">
        <v>2500</v>
      </c>
      <c r="E73">
        <v>0</v>
      </c>
      <c r="F73" t="s">
        <v>8220</v>
      </c>
      <c r="G73" t="s">
        <v>8224</v>
      </c>
      <c r="H73" t="s">
        <v>8246</v>
      </c>
      <c r="I73">
        <v>1407708000</v>
      </c>
      <c r="J73">
        <v>1405110399</v>
      </c>
      <c r="K73" t="b">
        <v>0</v>
      </c>
      <c r="L73">
        <v>0</v>
      </c>
      <c r="M73" t="b">
        <v>0</v>
      </c>
      <c r="N73" t="s">
        <v>8281</v>
      </c>
      <c r="O73" s="6">
        <f t="shared" si="4"/>
        <v>0</v>
      </c>
      <c r="P73" s="7">
        <f t="shared" si="5"/>
        <v>0</v>
      </c>
      <c r="Q73" t="s">
        <v>8331</v>
      </c>
      <c r="R73" t="s">
        <v>8332</v>
      </c>
      <c r="S73" s="17">
        <f t="shared" si="6"/>
        <v>41831.643506944441</v>
      </c>
      <c r="T73" s="11">
        <f t="shared" si="7"/>
        <v>41861.708333333328</v>
      </c>
    </row>
    <row r="74" spans="1:20" ht="45" hidden="1" x14ac:dyDescent="0.25">
      <c r="A74">
        <v>1458</v>
      </c>
      <c r="B74" s="3" t="s">
        <v>1459</v>
      </c>
      <c r="C74" s="3" t="s">
        <v>5568</v>
      </c>
      <c r="D74">
        <v>5000</v>
      </c>
      <c r="E74">
        <v>0</v>
      </c>
      <c r="F74" t="s">
        <v>8220</v>
      </c>
      <c r="G74" t="s">
        <v>8224</v>
      </c>
      <c r="H74" t="s">
        <v>8246</v>
      </c>
      <c r="I74">
        <v>1407729600</v>
      </c>
      <c r="J74">
        <v>1405097760</v>
      </c>
      <c r="K74" t="b">
        <v>0</v>
      </c>
      <c r="L74">
        <v>0</v>
      </c>
      <c r="M74" t="b">
        <v>0</v>
      </c>
      <c r="N74" t="s">
        <v>8287</v>
      </c>
      <c r="O74" s="6">
        <f t="shared" si="4"/>
        <v>0</v>
      </c>
      <c r="P74" s="7">
        <f t="shared" si="5"/>
        <v>0</v>
      </c>
      <c r="Q74" t="s">
        <v>8322</v>
      </c>
      <c r="R74" t="s">
        <v>8341</v>
      </c>
      <c r="S74" s="17">
        <f t="shared" si="6"/>
        <v>41831.49722222222</v>
      </c>
      <c r="T74" s="11">
        <f t="shared" si="7"/>
        <v>41861.958333333328</v>
      </c>
    </row>
    <row r="75" spans="1:20" hidden="1" x14ac:dyDescent="0.25">
      <c r="A75">
        <v>3061</v>
      </c>
      <c r="B75" s="3" t="s">
        <v>3061</v>
      </c>
      <c r="C75" s="3" t="s">
        <v>7171</v>
      </c>
      <c r="D75">
        <v>1000000</v>
      </c>
      <c r="E75">
        <v>0</v>
      </c>
      <c r="F75" t="s">
        <v>8221</v>
      </c>
      <c r="G75" t="s">
        <v>8224</v>
      </c>
      <c r="H75" t="s">
        <v>8246</v>
      </c>
      <c r="I75">
        <v>1407955748</v>
      </c>
      <c r="J75">
        <v>1405363748</v>
      </c>
      <c r="K75" t="b">
        <v>0</v>
      </c>
      <c r="L75">
        <v>0</v>
      </c>
      <c r="M75" t="b">
        <v>0</v>
      </c>
      <c r="N75" t="s">
        <v>8303</v>
      </c>
      <c r="O75" s="6">
        <f t="shared" si="4"/>
        <v>0</v>
      </c>
      <c r="P75" s="7">
        <f t="shared" si="5"/>
        <v>0</v>
      </c>
      <c r="Q75" t="s">
        <v>8317</v>
      </c>
      <c r="R75" t="s">
        <v>8357</v>
      </c>
      <c r="S75" s="17">
        <f t="shared" si="6"/>
        <v>41834.575787037036</v>
      </c>
      <c r="T75" s="11">
        <f t="shared" si="7"/>
        <v>41864.575787037036</v>
      </c>
    </row>
    <row r="76" spans="1:20" ht="45" hidden="1" x14ac:dyDescent="0.25">
      <c r="A76">
        <v>2508</v>
      </c>
      <c r="B76" s="3" t="s">
        <v>2508</v>
      </c>
      <c r="C76" s="3" t="s">
        <v>6618</v>
      </c>
      <c r="D76">
        <v>20000</v>
      </c>
      <c r="E76">
        <v>0</v>
      </c>
      <c r="F76" t="s">
        <v>8221</v>
      </c>
      <c r="G76" t="s">
        <v>8224</v>
      </c>
      <c r="H76" t="s">
        <v>8246</v>
      </c>
      <c r="I76">
        <v>1408056634</v>
      </c>
      <c r="J76">
        <v>1405464634</v>
      </c>
      <c r="K76" t="b">
        <v>0</v>
      </c>
      <c r="L76">
        <v>0</v>
      </c>
      <c r="M76" t="b">
        <v>0</v>
      </c>
      <c r="N76" t="s">
        <v>8299</v>
      </c>
      <c r="O76" s="6">
        <f t="shared" si="4"/>
        <v>0</v>
      </c>
      <c r="P76" s="7">
        <f t="shared" si="5"/>
        <v>0</v>
      </c>
      <c r="Q76" t="s">
        <v>8336</v>
      </c>
      <c r="R76" t="s">
        <v>8353</v>
      </c>
      <c r="S76" s="17">
        <f t="shared" si="6"/>
        <v>41835.743449074071</v>
      </c>
      <c r="T76" s="11">
        <f t="shared" si="7"/>
        <v>41865.743449074071</v>
      </c>
    </row>
    <row r="77" spans="1:20" ht="45" hidden="1" x14ac:dyDescent="0.25">
      <c r="A77">
        <v>1340</v>
      </c>
      <c r="B77" s="3" t="s">
        <v>1341</v>
      </c>
      <c r="C77" s="3" t="s">
        <v>5450</v>
      </c>
      <c r="D77">
        <v>1680</v>
      </c>
      <c r="E77">
        <v>0</v>
      </c>
      <c r="F77" t="s">
        <v>8220</v>
      </c>
      <c r="G77" t="s">
        <v>8224</v>
      </c>
      <c r="H77" t="s">
        <v>8246</v>
      </c>
      <c r="I77">
        <v>1408112253</v>
      </c>
      <c r="J77">
        <v>1405520253</v>
      </c>
      <c r="K77" t="b">
        <v>0</v>
      </c>
      <c r="L77">
        <v>0</v>
      </c>
      <c r="M77" t="b">
        <v>0</v>
      </c>
      <c r="N77" t="s">
        <v>8273</v>
      </c>
      <c r="O77" s="6">
        <f t="shared" si="4"/>
        <v>0</v>
      </c>
      <c r="P77" s="7">
        <f t="shared" si="5"/>
        <v>0</v>
      </c>
      <c r="Q77" t="s">
        <v>8319</v>
      </c>
      <c r="R77" t="s">
        <v>8321</v>
      </c>
      <c r="S77" s="17">
        <f t="shared" si="6"/>
        <v>41836.387187499997</v>
      </c>
      <c r="T77" s="11">
        <f t="shared" si="7"/>
        <v>41866.387187499997</v>
      </c>
    </row>
    <row r="78" spans="1:20" ht="45" hidden="1" x14ac:dyDescent="0.25">
      <c r="A78">
        <v>457</v>
      </c>
      <c r="B78" s="3" t="s">
        <v>458</v>
      </c>
      <c r="C78" s="3" t="s">
        <v>4567</v>
      </c>
      <c r="D78">
        <v>20000</v>
      </c>
      <c r="E78">
        <v>0</v>
      </c>
      <c r="F78" t="s">
        <v>8221</v>
      </c>
      <c r="G78" t="s">
        <v>8229</v>
      </c>
      <c r="H78" t="s">
        <v>8251</v>
      </c>
      <c r="I78">
        <v>1408213512</v>
      </c>
      <c r="J78">
        <v>1405621512</v>
      </c>
      <c r="K78" t="b">
        <v>0</v>
      </c>
      <c r="L78">
        <v>0</v>
      </c>
      <c r="M78" t="b">
        <v>0</v>
      </c>
      <c r="N78" t="s">
        <v>8270</v>
      </c>
      <c r="O78" s="6">
        <f t="shared" si="4"/>
        <v>0</v>
      </c>
      <c r="P78" s="7">
        <f t="shared" si="5"/>
        <v>0</v>
      </c>
      <c r="Q78" t="s">
        <v>8310</v>
      </c>
      <c r="R78" t="s">
        <v>8316</v>
      </c>
      <c r="S78" s="17">
        <f t="shared" si="6"/>
        <v>41837.559166666666</v>
      </c>
      <c r="T78" s="11">
        <f t="shared" si="7"/>
        <v>41867.559166666666</v>
      </c>
    </row>
    <row r="79" spans="1:20" ht="30" hidden="1" x14ac:dyDescent="0.25">
      <c r="A79">
        <v>710</v>
      </c>
      <c r="B79" s="3" t="s">
        <v>711</v>
      </c>
      <c r="C79" s="3" t="s">
        <v>4820</v>
      </c>
      <c r="D79">
        <v>1200</v>
      </c>
      <c r="E79">
        <v>0</v>
      </c>
      <c r="F79" t="s">
        <v>8221</v>
      </c>
      <c r="G79" t="s">
        <v>8229</v>
      </c>
      <c r="H79" t="s">
        <v>8251</v>
      </c>
      <c r="I79">
        <v>1408495440</v>
      </c>
      <c r="J79">
        <v>1405640302</v>
      </c>
      <c r="K79" t="b">
        <v>0</v>
      </c>
      <c r="L79">
        <v>0</v>
      </c>
      <c r="M79" t="b">
        <v>0</v>
      </c>
      <c r="N79" t="s">
        <v>8273</v>
      </c>
      <c r="O79" s="6">
        <f t="shared" si="4"/>
        <v>0</v>
      </c>
      <c r="P79" s="7">
        <f t="shared" si="5"/>
        <v>0</v>
      </c>
      <c r="Q79" t="s">
        <v>8319</v>
      </c>
      <c r="R79" t="s">
        <v>8321</v>
      </c>
      <c r="S79" s="17">
        <f t="shared" si="6"/>
        <v>41837.776643518519</v>
      </c>
      <c r="T79" s="11">
        <f t="shared" si="7"/>
        <v>41870.822222222218</v>
      </c>
    </row>
    <row r="80" spans="1:20" hidden="1" x14ac:dyDescent="0.25">
      <c r="A80">
        <v>1172</v>
      </c>
      <c r="B80" s="3" t="s">
        <v>1173</v>
      </c>
      <c r="C80" s="3" t="s">
        <v>5282</v>
      </c>
      <c r="D80">
        <v>9000</v>
      </c>
      <c r="E80">
        <v>0</v>
      </c>
      <c r="F80" t="s">
        <v>8221</v>
      </c>
      <c r="G80" t="s">
        <v>8224</v>
      </c>
      <c r="H80" t="s">
        <v>8246</v>
      </c>
      <c r="I80">
        <v>1408551752</v>
      </c>
      <c r="J80">
        <v>1405959752</v>
      </c>
      <c r="K80" t="b">
        <v>0</v>
      </c>
      <c r="L80">
        <v>0</v>
      </c>
      <c r="M80" t="b">
        <v>0</v>
      </c>
      <c r="N80" t="s">
        <v>8284</v>
      </c>
      <c r="O80" s="6">
        <f t="shared" si="4"/>
        <v>0</v>
      </c>
      <c r="P80" s="7">
        <f t="shared" si="5"/>
        <v>0</v>
      </c>
      <c r="Q80" t="s">
        <v>8336</v>
      </c>
      <c r="R80" t="s">
        <v>8337</v>
      </c>
      <c r="S80" s="17">
        <f t="shared" si="6"/>
        <v>41841.473981481482</v>
      </c>
      <c r="T80" s="11">
        <f t="shared" si="7"/>
        <v>41871.473981481482</v>
      </c>
    </row>
    <row r="81" spans="1:20" ht="45" hidden="1" x14ac:dyDescent="0.25">
      <c r="A81">
        <v>2566</v>
      </c>
      <c r="B81" s="3" t="s">
        <v>2566</v>
      </c>
      <c r="C81" s="3" t="s">
        <v>6676</v>
      </c>
      <c r="D81">
        <v>35000</v>
      </c>
      <c r="E81">
        <v>0</v>
      </c>
      <c r="F81" t="s">
        <v>8220</v>
      </c>
      <c r="G81" t="s">
        <v>8224</v>
      </c>
      <c r="H81" t="s">
        <v>8246</v>
      </c>
      <c r="I81">
        <v>1408663948</v>
      </c>
      <c r="J81">
        <v>1406071948</v>
      </c>
      <c r="K81" t="b">
        <v>0</v>
      </c>
      <c r="L81">
        <v>0</v>
      </c>
      <c r="M81" t="b">
        <v>0</v>
      </c>
      <c r="N81" t="s">
        <v>8284</v>
      </c>
      <c r="O81" s="6">
        <f t="shared" si="4"/>
        <v>0</v>
      </c>
      <c r="P81" s="7">
        <f t="shared" si="5"/>
        <v>0</v>
      </c>
      <c r="Q81" t="s">
        <v>8336</v>
      </c>
      <c r="R81" t="s">
        <v>8337</v>
      </c>
      <c r="S81" s="17">
        <f t="shared" si="6"/>
        <v>41842.772546296292</v>
      </c>
      <c r="T81" s="11">
        <f t="shared" si="7"/>
        <v>41872.772546296292</v>
      </c>
    </row>
    <row r="82" spans="1:20" ht="45" hidden="1" x14ac:dyDescent="0.25">
      <c r="A82">
        <v>2573</v>
      </c>
      <c r="B82" s="3" t="s">
        <v>2573</v>
      </c>
      <c r="C82" s="3" t="s">
        <v>6683</v>
      </c>
      <c r="D82">
        <v>8000</v>
      </c>
      <c r="E82">
        <v>0</v>
      </c>
      <c r="F82" t="s">
        <v>8220</v>
      </c>
      <c r="G82" t="s">
        <v>8224</v>
      </c>
      <c r="H82" t="s">
        <v>8246</v>
      </c>
      <c r="I82">
        <v>1408803149</v>
      </c>
      <c r="J82">
        <v>1404915149</v>
      </c>
      <c r="K82" t="b">
        <v>0</v>
      </c>
      <c r="L82">
        <v>0</v>
      </c>
      <c r="M82" t="b">
        <v>0</v>
      </c>
      <c r="N82" t="s">
        <v>8284</v>
      </c>
      <c r="O82" s="6">
        <f t="shared" si="4"/>
        <v>0</v>
      </c>
      <c r="P82" s="7">
        <f t="shared" si="5"/>
        <v>0</v>
      </c>
      <c r="Q82" t="s">
        <v>8336</v>
      </c>
      <c r="R82" t="s">
        <v>8337</v>
      </c>
      <c r="S82" s="17">
        <f t="shared" si="6"/>
        <v>41829.383668981478</v>
      </c>
      <c r="T82" s="11">
        <f t="shared" si="7"/>
        <v>41874.383668981478</v>
      </c>
    </row>
    <row r="83" spans="1:20" ht="45" hidden="1" x14ac:dyDescent="0.25">
      <c r="A83">
        <v>3892</v>
      </c>
      <c r="B83" s="3" t="s">
        <v>3889</v>
      </c>
      <c r="C83" s="3" t="s">
        <v>8000</v>
      </c>
      <c r="D83">
        <v>1000</v>
      </c>
      <c r="E83">
        <v>0</v>
      </c>
      <c r="F83" t="s">
        <v>8221</v>
      </c>
      <c r="G83" t="s">
        <v>8224</v>
      </c>
      <c r="H83" t="s">
        <v>8246</v>
      </c>
      <c r="I83">
        <v>1408863600</v>
      </c>
      <c r="J83">
        <v>1408203557</v>
      </c>
      <c r="K83" t="b">
        <v>0</v>
      </c>
      <c r="L83">
        <v>0</v>
      </c>
      <c r="M83" t="b">
        <v>0</v>
      </c>
      <c r="N83" t="s">
        <v>8271</v>
      </c>
      <c r="O83" s="6">
        <f t="shared" si="4"/>
        <v>0</v>
      </c>
      <c r="P83" s="7">
        <f t="shared" si="5"/>
        <v>0</v>
      </c>
      <c r="Q83" t="s">
        <v>8317</v>
      </c>
      <c r="R83" t="s">
        <v>8318</v>
      </c>
      <c r="S83" s="17">
        <f t="shared" si="6"/>
        <v>41867.44394675926</v>
      </c>
      <c r="T83" s="11">
        <f t="shared" si="7"/>
        <v>41875.083333333328</v>
      </c>
    </row>
    <row r="84" spans="1:20" ht="30" hidden="1" x14ac:dyDescent="0.25">
      <c r="A84">
        <v>1766</v>
      </c>
      <c r="B84" s="3" t="s">
        <v>1767</v>
      </c>
      <c r="C84" s="3" t="s">
        <v>5876</v>
      </c>
      <c r="D84">
        <v>1500</v>
      </c>
      <c r="E84">
        <v>0</v>
      </c>
      <c r="F84" t="s">
        <v>8221</v>
      </c>
      <c r="G84" t="s">
        <v>8226</v>
      </c>
      <c r="H84" t="s">
        <v>8248</v>
      </c>
      <c r="I84">
        <v>1408999088</v>
      </c>
      <c r="J84">
        <v>1407184688</v>
      </c>
      <c r="K84" t="b">
        <v>1</v>
      </c>
      <c r="L84">
        <v>0</v>
      </c>
      <c r="M84" t="b">
        <v>0</v>
      </c>
      <c r="N84" t="s">
        <v>8285</v>
      </c>
      <c r="O84" s="6">
        <f t="shared" si="4"/>
        <v>0</v>
      </c>
      <c r="P84" s="7">
        <f t="shared" si="5"/>
        <v>0</v>
      </c>
      <c r="Q84" t="s">
        <v>8338</v>
      </c>
      <c r="R84" t="s">
        <v>8339</v>
      </c>
      <c r="S84" s="17">
        <f t="shared" si="6"/>
        <v>41855.65148148148</v>
      </c>
      <c r="T84" s="11">
        <f t="shared" si="7"/>
        <v>41876.65148148148</v>
      </c>
    </row>
    <row r="85" spans="1:20" ht="45" hidden="1" x14ac:dyDescent="0.25">
      <c r="A85">
        <v>1997</v>
      </c>
      <c r="B85" s="3" t="s">
        <v>1998</v>
      </c>
      <c r="C85" s="3" t="s">
        <v>6107</v>
      </c>
      <c r="D85">
        <v>6500</v>
      </c>
      <c r="E85">
        <v>0</v>
      </c>
      <c r="F85" t="s">
        <v>8221</v>
      </c>
      <c r="G85" t="s">
        <v>8224</v>
      </c>
      <c r="H85" t="s">
        <v>8246</v>
      </c>
      <c r="I85">
        <v>1409091612</v>
      </c>
      <c r="J85">
        <v>1406499612</v>
      </c>
      <c r="K85" t="b">
        <v>0</v>
      </c>
      <c r="L85">
        <v>0</v>
      </c>
      <c r="M85" t="b">
        <v>0</v>
      </c>
      <c r="N85" t="s">
        <v>8296</v>
      </c>
      <c r="O85" s="6">
        <f t="shared" si="4"/>
        <v>0</v>
      </c>
      <c r="P85" s="7">
        <f t="shared" si="5"/>
        <v>0</v>
      </c>
      <c r="Q85" t="s">
        <v>8338</v>
      </c>
      <c r="R85" t="s">
        <v>8350</v>
      </c>
      <c r="S85" s="17">
        <f t="shared" si="6"/>
        <v>41847.722361111111</v>
      </c>
      <c r="T85" s="11">
        <f t="shared" si="7"/>
        <v>41877.722361111111</v>
      </c>
    </row>
    <row r="86" spans="1:20" ht="45" hidden="1" x14ac:dyDescent="0.25">
      <c r="A86">
        <v>1051</v>
      </c>
      <c r="B86" s="3" t="s">
        <v>1052</v>
      </c>
      <c r="C86" s="3" t="s">
        <v>5161</v>
      </c>
      <c r="D86">
        <v>500</v>
      </c>
      <c r="E86">
        <v>0</v>
      </c>
      <c r="F86" t="s">
        <v>8220</v>
      </c>
      <c r="G86" t="s">
        <v>8224</v>
      </c>
      <c r="H86" t="s">
        <v>8246</v>
      </c>
      <c r="I86">
        <v>1409098825</v>
      </c>
      <c r="J86">
        <v>1406679625</v>
      </c>
      <c r="K86" t="b">
        <v>0</v>
      </c>
      <c r="L86">
        <v>0</v>
      </c>
      <c r="M86" t="b">
        <v>0</v>
      </c>
      <c r="N86" t="s">
        <v>8281</v>
      </c>
      <c r="O86" s="6">
        <f t="shared" si="4"/>
        <v>0</v>
      </c>
      <c r="P86" s="7">
        <f t="shared" si="5"/>
        <v>0</v>
      </c>
      <c r="Q86" t="s">
        <v>8331</v>
      </c>
      <c r="R86" t="s">
        <v>8332</v>
      </c>
      <c r="S86" s="17">
        <f t="shared" si="6"/>
        <v>41849.805844907409</v>
      </c>
      <c r="T86" s="11">
        <f t="shared" si="7"/>
        <v>41877.805844907409</v>
      </c>
    </row>
    <row r="87" spans="1:20" ht="45" hidden="1" x14ac:dyDescent="0.25">
      <c r="A87">
        <v>604</v>
      </c>
      <c r="B87" s="3" t="s">
        <v>605</v>
      </c>
      <c r="C87" s="3" t="s">
        <v>4714</v>
      </c>
      <c r="D87">
        <v>1500</v>
      </c>
      <c r="E87">
        <v>0</v>
      </c>
      <c r="F87" t="s">
        <v>8220</v>
      </c>
      <c r="G87" t="s">
        <v>8224</v>
      </c>
      <c r="H87" t="s">
        <v>8246</v>
      </c>
      <c r="I87">
        <v>1409187056</v>
      </c>
      <c r="J87">
        <v>1406595056</v>
      </c>
      <c r="K87" t="b">
        <v>0</v>
      </c>
      <c r="L87">
        <v>0</v>
      </c>
      <c r="M87" t="b">
        <v>0</v>
      </c>
      <c r="N87" t="s">
        <v>8272</v>
      </c>
      <c r="O87" s="6">
        <f t="shared" si="4"/>
        <v>0</v>
      </c>
      <c r="P87" s="7">
        <f t="shared" si="5"/>
        <v>0</v>
      </c>
      <c r="Q87" t="s">
        <v>8319</v>
      </c>
      <c r="R87" t="s">
        <v>8320</v>
      </c>
      <c r="S87" s="17">
        <f t="shared" si="6"/>
        <v>41848.827037037037</v>
      </c>
      <c r="T87" s="11">
        <f t="shared" si="7"/>
        <v>41878.827037037037</v>
      </c>
    </row>
    <row r="88" spans="1:20" ht="45" hidden="1" x14ac:dyDescent="0.25">
      <c r="A88">
        <v>3883</v>
      </c>
      <c r="B88" s="3" t="s">
        <v>3880</v>
      </c>
      <c r="C88" s="3" t="s">
        <v>7992</v>
      </c>
      <c r="D88">
        <v>15000</v>
      </c>
      <c r="E88">
        <v>0</v>
      </c>
      <c r="F88" t="s">
        <v>8220</v>
      </c>
      <c r="G88" t="s">
        <v>8225</v>
      </c>
      <c r="H88" t="s">
        <v>8247</v>
      </c>
      <c r="I88">
        <v>1409668069</v>
      </c>
      <c r="J88">
        <v>1407076069</v>
      </c>
      <c r="K88" t="b">
        <v>0</v>
      </c>
      <c r="L88">
        <v>0</v>
      </c>
      <c r="M88" t="b">
        <v>0</v>
      </c>
      <c r="N88" t="s">
        <v>8305</v>
      </c>
      <c r="O88" s="6">
        <f t="shared" si="4"/>
        <v>0</v>
      </c>
      <c r="P88" s="7">
        <f t="shared" si="5"/>
        <v>0</v>
      </c>
      <c r="Q88" t="s">
        <v>8317</v>
      </c>
      <c r="R88" t="s">
        <v>8359</v>
      </c>
      <c r="S88" s="17">
        <f t="shared" si="6"/>
        <v>41854.394317129627</v>
      </c>
      <c r="T88" s="11">
        <f t="shared" si="7"/>
        <v>41884.394317129627</v>
      </c>
    </row>
    <row r="89" spans="1:20" ht="45" hidden="1" x14ac:dyDescent="0.25">
      <c r="A89">
        <v>188</v>
      </c>
      <c r="B89" s="3" t="s">
        <v>190</v>
      </c>
      <c r="C89" s="3" t="s">
        <v>4298</v>
      </c>
      <c r="D89">
        <v>1500</v>
      </c>
      <c r="E89">
        <v>0</v>
      </c>
      <c r="F89" t="s">
        <v>8221</v>
      </c>
      <c r="G89" t="s">
        <v>8224</v>
      </c>
      <c r="H89" t="s">
        <v>8246</v>
      </c>
      <c r="I89">
        <v>1409891015</v>
      </c>
      <c r="J89">
        <v>1407299015</v>
      </c>
      <c r="K89" t="b">
        <v>0</v>
      </c>
      <c r="L89">
        <v>0</v>
      </c>
      <c r="M89" t="b">
        <v>0</v>
      </c>
      <c r="N89" t="s">
        <v>8268</v>
      </c>
      <c r="O89" s="6">
        <f t="shared" si="4"/>
        <v>0</v>
      </c>
      <c r="P89" s="7">
        <f t="shared" si="5"/>
        <v>0</v>
      </c>
      <c r="Q89" t="s">
        <v>8310</v>
      </c>
      <c r="R89" t="s">
        <v>8314</v>
      </c>
      <c r="S89" s="17">
        <f t="shared" si="6"/>
        <v>41856.974710648145</v>
      </c>
      <c r="T89" s="11">
        <f t="shared" si="7"/>
        <v>41886.974710648145</v>
      </c>
    </row>
    <row r="90" spans="1:20" ht="30" hidden="1" x14ac:dyDescent="0.25">
      <c r="A90">
        <v>469</v>
      </c>
      <c r="B90" s="3" t="s">
        <v>470</v>
      </c>
      <c r="C90" s="3" t="s">
        <v>4579</v>
      </c>
      <c r="D90">
        <v>6000</v>
      </c>
      <c r="E90">
        <v>0</v>
      </c>
      <c r="F90" t="s">
        <v>8221</v>
      </c>
      <c r="G90" t="s">
        <v>8225</v>
      </c>
      <c r="H90" t="s">
        <v>8247</v>
      </c>
      <c r="I90">
        <v>1409960724</v>
      </c>
      <c r="J90">
        <v>1404776724</v>
      </c>
      <c r="K90" t="b">
        <v>0</v>
      </c>
      <c r="L90">
        <v>0</v>
      </c>
      <c r="M90" t="b">
        <v>0</v>
      </c>
      <c r="N90" t="s">
        <v>8270</v>
      </c>
      <c r="O90" s="6">
        <f t="shared" si="4"/>
        <v>0</v>
      </c>
      <c r="P90" s="7">
        <f t="shared" si="5"/>
        <v>0</v>
      </c>
      <c r="Q90" t="s">
        <v>8310</v>
      </c>
      <c r="R90" t="s">
        <v>8316</v>
      </c>
      <c r="S90" s="17">
        <f t="shared" si="6"/>
        <v>41827.781527777777</v>
      </c>
      <c r="T90" s="11">
        <f t="shared" si="7"/>
        <v>41887.781527777777</v>
      </c>
    </row>
    <row r="91" spans="1:20" ht="45" hidden="1" x14ac:dyDescent="0.25">
      <c r="A91">
        <v>3948</v>
      </c>
      <c r="B91" s="3" t="s">
        <v>3945</v>
      </c>
      <c r="C91" s="3" t="s">
        <v>8056</v>
      </c>
      <c r="D91">
        <v>30000</v>
      </c>
      <c r="E91">
        <v>0</v>
      </c>
      <c r="F91" t="s">
        <v>8221</v>
      </c>
      <c r="G91" t="s">
        <v>8226</v>
      </c>
      <c r="H91" t="s">
        <v>8248</v>
      </c>
      <c r="I91">
        <v>1410076123</v>
      </c>
      <c r="J91">
        <v>1404892123</v>
      </c>
      <c r="K91" t="b">
        <v>0</v>
      </c>
      <c r="L91">
        <v>0</v>
      </c>
      <c r="M91" t="b">
        <v>0</v>
      </c>
      <c r="N91" t="s">
        <v>8271</v>
      </c>
      <c r="O91" s="6">
        <f t="shared" si="4"/>
        <v>0</v>
      </c>
      <c r="P91" s="7">
        <f t="shared" si="5"/>
        <v>0</v>
      </c>
      <c r="Q91" t="s">
        <v>8317</v>
      </c>
      <c r="R91" t="s">
        <v>8318</v>
      </c>
      <c r="S91" s="17">
        <f t="shared" si="6"/>
        <v>41829.117164351846</v>
      </c>
      <c r="T91" s="11">
        <f t="shared" si="7"/>
        <v>41889.117164351846</v>
      </c>
    </row>
    <row r="92" spans="1:20" ht="45" hidden="1" x14ac:dyDescent="0.25">
      <c r="A92">
        <v>2754</v>
      </c>
      <c r="B92" s="3" t="s">
        <v>2754</v>
      </c>
      <c r="C92" s="3" t="s">
        <v>6864</v>
      </c>
      <c r="D92">
        <v>10000</v>
      </c>
      <c r="E92">
        <v>0</v>
      </c>
      <c r="F92" t="s">
        <v>8221</v>
      </c>
      <c r="G92" t="s">
        <v>8224</v>
      </c>
      <c r="H92" t="s">
        <v>8246</v>
      </c>
      <c r="I92">
        <v>1410448551</v>
      </c>
      <c r="J92">
        <v>1407856551</v>
      </c>
      <c r="K92" t="b">
        <v>0</v>
      </c>
      <c r="L92">
        <v>0</v>
      </c>
      <c r="M92" t="b">
        <v>0</v>
      </c>
      <c r="N92" t="s">
        <v>8304</v>
      </c>
      <c r="O92" s="6">
        <f t="shared" si="4"/>
        <v>0</v>
      </c>
      <c r="P92" s="7">
        <f t="shared" si="5"/>
        <v>0</v>
      </c>
      <c r="Q92" t="s">
        <v>8322</v>
      </c>
      <c r="R92" t="s">
        <v>8358</v>
      </c>
      <c r="S92" s="17">
        <f t="shared" si="6"/>
        <v>41863.427673611113</v>
      </c>
      <c r="T92" s="11">
        <f t="shared" si="7"/>
        <v>41893.427673611113</v>
      </c>
    </row>
    <row r="93" spans="1:20" ht="45" hidden="1" x14ac:dyDescent="0.25">
      <c r="A93">
        <v>2960</v>
      </c>
      <c r="B93" s="3" t="s">
        <v>2960</v>
      </c>
      <c r="C93" s="3" t="s">
        <v>7070</v>
      </c>
      <c r="D93">
        <v>30000000</v>
      </c>
      <c r="E93">
        <v>0</v>
      </c>
      <c r="F93" t="s">
        <v>8220</v>
      </c>
      <c r="G93" t="s">
        <v>8224</v>
      </c>
      <c r="H93" t="s">
        <v>8246</v>
      </c>
      <c r="I93">
        <v>1410459023</v>
      </c>
      <c r="J93">
        <v>1407867023</v>
      </c>
      <c r="K93" t="b">
        <v>0</v>
      </c>
      <c r="L93">
        <v>0</v>
      </c>
      <c r="M93" t="b">
        <v>0</v>
      </c>
      <c r="N93" t="s">
        <v>8303</v>
      </c>
      <c r="O93" s="6">
        <f t="shared" si="4"/>
        <v>0</v>
      </c>
      <c r="P93" s="7">
        <f t="shared" si="5"/>
        <v>0</v>
      </c>
      <c r="Q93" t="s">
        <v>8317</v>
      </c>
      <c r="R93" t="s">
        <v>8357</v>
      </c>
      <c r="S93" s="17">
        <f t="shared" si="6"/>
        <v>41863.54887731481</v>
      </c>
      <c r="T93" s="11">
        <f t="shared" si="7"/>
        <v>41893.54887731481</v>
      </c>
    </row>
    <row r="94" spans="1:20" ht="45" hidden="1" x14ac:dyDescent="0.25">
      <c r="A94">
        <v>2853</v>
      </c>
      <c r="B94" s="3" t="s">
        <v>2853</v>
      </c>
      <c r="C94" s="3" t="s">
        <v>6963</v>
      </c>
      <c r="D94">
        <v>9500</v>
      </c>
      <c r="E94">
        <v>0</v>
      </c>
      <c r="F94" t="s">
        <v>8221</v>
      </c>
      <c r="G94" t="s">
        <v>8229</v>
      </c>
      <c r="H94" t="s">
        <v>8251</v>
      </c>
      <c r="I94">
        <v>1410669297</v>
      </c>
      <c r="J94">
        <v>1405485297</v>
      </c>
      <c r="K94" t="b">
        <v>0</v>
      </c>
      <c r="L94">
        <v>0</v>
      </c>
      <c r="M94" t="b">
        <v>0</v>
      </c>
      <c r="N94" t="s">
        <v>8271</v>
      </c>
      <c r="O94" s="6">
        <f t="shared" si="4"/>
        <v>0</v>
      </c>
      <c r="P94" s="7">
        <f t="shared" si="5"/>
        <v>0</v>
      </c>
      <c r="Q94" t="s">
        <v>8317</v>
      </c>
      <c r="R94" t="s">
        <v>8318</v>
      </c>
      <c r="S94" s="17">
        <f t="shared" si="6"/>
        <v>41835.98260416666</v>
      </c>
      <c r="T94" s="11">
        <f t="shared" si="7"/>
        <v>41895.98260416666</v>
      </c>
    </row>
    <row r="95" spans="1:20" ht="45" hidden="1" x14ac:dyDescent="0.25">
      <c r="A95">
        <v>1496</v>
      </c>
      <c r="B95" s="3" t="s">
        <v>1497</v>
      </c>
      <c r="C95" s="3" t="s">
        <v>5606</v>
      </c>
      <c r="D95">
        <v>1500</v>
      </c>
      <c r="E95">
        <v>0</v>
      </c>
      <c r="F95" t="s">
        <v>8221</v>
      </c>
      <c r="G95" t="s">
        <v>8224</v>
      </c>
      <c r="H95" t="s">
        <v>8246</v>
      </c>
      <c r="I95">
        <v>1410866659</v>
      </c>
      <c r="J95">
        <v>1405682659</v>
      </c>
      <c r="K95" t="b">
        <v>0</v>
      </c>
      <c r="L95">
        <v>0</v>
      </c>
      <c r="M95" t="b">
        <v>0</v>
      </c>
      <c r="N95" t="s">
        <v>8275</v>
      </c>
      <c r="O95" s="6">
        <f t="shared" si="4"/>
        <v>0</v>
      </c>
      <c r="P95" s="7">
        <f t="shared" si="5"/>
        <v>0</v>
      </c>
      <c r="Q95" t="s">
        <v>8322</v>
      </c>
      <c r="R95" t="s">
        <v>8324</v>
      </c>
      <c r="S95" s="17">
        <f t="shared" si="6"/>
        <v>41838.266886574071</v>
      </c>
      <c r="T95" s="11">
        <f t="shared" si="7"/>
        <v>41898.266886574071</v>
      </c>
    </row>
    <row r="96" spans="1:20" ht="45" hidden="1" x14ac:dyDescent="0.25">
      <c r="A96">
        <v>3114</v>
      </c>
      <c r="B96" s="3" t="s">
        <v>3114</v>
      </c>
      <c r="C96" s="3" t="s">
        <v>7224</v>
      </c>
      <c r="D96">
        <v>75000</v>
      </c>
      <c r="E96">
        <v>0</v>
      </c>
      <c r="F96" t="s">
        <v>8221</v>
      </c>
      <c r="G96" t="s">
        <v>8224</v>
      </c>
      <c r="H96" t="s">
        <v>8246</v>
      </c>
      <c r="I96">
        <v>1411312250</v>
      </c>
      <c r="J96">
        <v>1406128250</v>
      </c>
      <c r="K96" t="b">
        <v>0</v>
      </c>
      <c r="L96">
        <v>0</v>
      </c>
      <c r="M96" t="b">
        <v>0</v>
      </c>
      <c r="N96" t="s">
        <v>8303</v>
      </c>
      <c r="O96" s="6">
        <f t="shared" si="4"/>
        <v>0</v>
      </c>
      <c r="P96" s="7">
        <f t="shared" si="5"/>
        <v>0</v>
      </c>
      <c r="Q96" t="s">
        <v>8317</v>
      </c>
      <c r="R96" t="s">
        <v>8357</v>
      </c>
      <c r="S96" s="17">
        <f t="shared" si="6"/>
        <v>41843.42418981481</v>
      </c>
      <c r="T96" s="11">
        <f t="shared" si="7"/>
        <v>41903.42418981481</v>
      </c>
    </row>
    <row r="97" spans="1:20" ht="45" hidden="1" x14ac:dyDescent="0.25">
      <c r="A97">
        <v>3056</v>
      </c>
      <c r="B97" s="3" t="s">
        <v>3056</v>
      </c>
      <c r="C97" s="3" t="s">
        <v>7166</v>
      </c>
      <c r="D97">
        <v>25000</v>
      </c>
      <c r="E97">
        <v>0</v>
      </c>
      <c r="F97" t="s">
        <v>8221</v>
      </c>
      <c r="G97" t="s">
        <v>8224</v>
      </c>
      <c r="H97" t="s">
        <v>8246</v>
      </c>
      <c r="I97">
        <v>1412003784</v>
      </c>
      <c r="J97">
        <v>1406819784</v>
      </c>
      <c r="K97" t="b">
        <v>0</v>
      </c>
      <c r="L97">
        <v>0</v>
      </c>
      <c r="M97" t="b">
        <v>0</v>
      </c>
      <c r="N97" t="s">
        <v>8303</v>
      </c>
      <c r="O97" s="6">
        <f t="shared" si="4"/>
        <v>0</v>
      </c>
      <c r="P97" s="7">
        <f t="shared" si="5"/>
        <v>0</v>
      </c>
      <c r="Q97" t="s">
        <v>8317</v>
      </c>
      <c r="R97" t="s">
        <v>8357</v>
      </c>
      <c r="S97" s="17">
        <f t="shared" si="6"/>
        <v>41851.428055555552</v>
      </c>
      <c r="T97" s="11">
        <f t="shared" si="7"/>
        <v>41911.428055555552</v>
      </c>
    </row>
    <row r="98" spans="1:20" ht="45" hidden="1" x14ac:dyDescent="0.25">
      <c r="A98">
        <v>2686</v>
      </c>
      <c r="B98" s="3" t="s">
        <v>2686</v>
      </c>
      <c r="C98" s="3" t="s">
        <v>6796</v>
      </c>
      <c r="D98">
        <v>30000</v>
      </c>
      <c r="E98">
        <v>0</v>
      </c>
      <c r="F98" t="s">
        <v>8221</v>
      </c>
      <c r="G98" t="s">
        <v>8224</v>
      </c>
      <c r="H98" t="s">
        <v>8246</v>
      </c>
      <c r="I98">
        <v>1412119423</v>
      </c>
      <c r="J98">
        <v>1410391423</v>
      </c>
      <c r="K98" t="b">
        <v>0</v>
      </c>
      <c r="L98">
        <v>0</v>
      </c>
      <c r="M98" t="b">
        <v>0</v>
      </c>
      <c r="N98" t="s">
        <v>8284</v>
      </c>
      <c r="O98" s="6">
        <f t="shared" si="4"/>
        <v>0</v>
      </c>
      <c r="P98" s="7">
        <f t="shared" si="5"/>
        <v>0</v>
      </c>
      <c r="Q98" t="s">
        <v>8336</v>
      </c>
      <c r="R98" t="s">
        <v>8337</v>
      </c>
      <c r="S98" s="17">
        <f t="shared" si="6"/>
        <v>41892.766469907401</v>
      </c>
      <c r="T98" s="11">
        <f t="shared" si="7"/>
        <v>41912.766469907401</v>
      </c>
    </row>
    <row r="99" spans="1:20" ht="45" hidden="1" x14ac:dyDescent="0.25">
      <c r="A99">
        <v>3641</v>
      </c>
      <c r="B99" s="3" t="s">
        <v>3639</v>
      </c>
      <c r="C99" s="3" t="s">
        <v>7751</v>
      </c>
      <c r="D99">
        <v>3000</v>
      </c>
      <c r="E99">
        <v>0</v>
      </c>
      <c r="F99" t="s">
        <v>8221</v>
      </c>
      <c r="G99" t="s">
        <v>8224</v>
      </c>
      <c r="H99" t="s">
        <v>8246</v>
      </c>
      <c r="I99">
        <v>1412485200</v>
      </c>
      <c r="J99">
        <v>1410966179</v>
      </c>
      <c r="K99" t="b">
        <v>0</v>
      </c>
      <c r="L99">
        <v>0</v>
      </c>
      <c r="M99" t="b">
        <v>0</v>
      </c>
      <c r="N99" t="s">
        <v>8305</v>
      </c>
      <c r="O99" s="6">
        <f t="shared" si="4"/>
        <v>0</v>
      </c>
      <c r="P99" s="7">
        <f t="shared" si="5"/>
        <v>0</v>
      </c>
      <c r="Q99" t="s">
        <v>8317</v>
      </c>
      <c r="R99" t="s">
        <v>8359</v>
      </c>
      <c r="S99" s="17">
        <f t="shared" si="6"/>
        <v>41899.418738425928</v>
      </c>
      <c r="T99" s="11">
        <f t="shared" si="7"/>
        <v>41917</v>
      </c>
    </row>
    <row r="100" spans="1:20" ht="45" hidden="1" x14ac:dyDescent="0.25">
      <c r="A100">
        <v>2342</v>
      </c>
      <c r="B100" s="3" t="s">
        <v>2343</v>
      </c>
      <c r="C100" s="3" t="s">
        <v>6452</v>
      </c>
      <c r="D100">
        <v>5500</v>
      </c>
      <c r="E100">
        <v>0</v>
      </c>
      <c r="F100" t="s">
        <v>8220</v>
      </c>
      <c r="G100" t="s">
        <v>8224</v>
      </c>
      <c r="H100" t="s">
        <v>8246</v>
      </c>
      <c r="I100">
        <v>1412571600</v>
      </c>
      <c r="J100">
        <v>1410799870</v>
      </c>
      <c r="K100" t="b">
        <v>0</v>
      </c>
      <c r="L100">
        <v>0</v>
      </c>
      <c r="M100" t="b">
        <v>0</v>
      </c>
      <c r="N100" t="s">
        <v>8272</v>
      </c>
      <c r="O100" s="6">
        <f t="shared" si="4"/>
        <v>0</v>
      </c>
      <c r="P100" s="7">
        <f t="shared" si="5"/>
        <v>0</v>
      </c>
      <c r="Q100" t="s">
        <v>8319</v>
      </c>
      <c r="R100" t="s">
        <v>8320</v>
      </c>
      <c r="S100" s="17">
        <f t="shared" si="6"/>
        <v>41897.49386574074</v>
      </c>
      <c r="T100" s="11">
        <f t="shared" si="7"/>
        <v>41918</v>
      </c>
    </row>
    <row r="101" spans="1:20" ht="45" hidden="1" x14ac:dyDescent="0.25">
      <c r="A101">
        <v>1177</v>
      </c>
      <c r="B101" s="3" t="s">
        <v>1178</v>
      </c>
      <c r="C101" s="3" t="s">
        <v>5287</v>
      </c>
      <c r="D101">
        <v>6000</v>
      </c>
      <c r="E101">
        <v>0</v>
      </c>
      <c r="F101" t="s">
        <v>8221</v>
      </c>
      <c r="G101" t="s">
        <v>8225</v>
      </c>
      <c r="H101" t="s">
        <v>8247</v>
      </c>
      <c r="I101">
        <v>1413388296</v>
      </c>
      <c r="J101">
        <v>1410796296</v>
      </c>
      <c r="K101" t="b">
        <v>0</v>
      </c>
      <c r="L101">
        <v>0</v>
      </c>
      <c r="M101" t="b">
        <v>0</v>
      </c>
      <c r="N101" t="s">
        <v>8284</v>
      </c>
      <c r="O101" s="6">
        <f t="shared" si="4"/>
        <v>0</v>
      </c>
      <c r="P101" s="7">
        <f t="shared" si="5"/>
        <v>0</v>
      </c>
      <c r="Q101" t="s">
        <v>8336</v>
      </c>
      <c r="R101" t="s">
        <v>8337</v>
      </c>
      <c r="S101" s="17">
        <f t="shared" si="6"/>
        <v>41897.452499999999</v>
      </c>
      <c r="T101" s="11">
        <f t="shared" si="7"/>
        <v>41927.452499999999</v>
      </c>
    </row>
    <row r="102" spans="1:20" ht="45" hidden="1" x14ac:dyDescent="0.25">
      <c r="A102">
        <v>439</v>
      </c>
      <c r="B102" s="3" t="s">
        <v>440</v>
      </c>
      <c r="C102" s="3" t="s">
        <v>4549</v>
      </c>
      <c r="D102">
        <v>450</v>
      </c>
      <c r="E102">
        <v>0</v>
      </c>
      <c r="F102" t="s">
        <v>8221</v>
      </c>
      <c r="G102" t="s">
        <v>8224</v>
      </c>
      <c r="H102" t="s">
        <v>8246</v>
      </c>
      <c r="I102">
        <v>1413569818</v>
      </c>
      <c r="J102">
        <v>1412705818</v>
      </c>
      <c r="K102" t="b">
        <v>0</v>
      </c>
      <c r="L102">
        <v>0</v>
      </c>
      <c r="M102" t="b">
        <v>0</v>
      </c>
      <c r="N102" t="s">
        <v>8270</v>
      </c>
      <c r="O102" s="6">
        <f t="shared" si="4"/>
        <v>0</v>
      </c>
      <c r="P102" s="7">
        <f t="shared" si="5"/>
        <v>0</v>
      </c>
      <c r="Q102" t="s">
        <v>8310</v>
      </c>
      <c r="R102" t="s">
        <v>8316</v>
      </c>
      <c r="S102" s="17">
        <f t="shared" si="6"/>
        <v>41919.553449074068</v>
      </c>
      <c r="T102" s="11">
        <f t="shared" si="7"/>
        <v>41929.553449074068</v>
      </c>
    </row>
    <row r="103" spans="1:20" ht="45" hidden="1" x14ac:dyDescent="0.25">
      <c r="A103">
        <v>2888</v>
      </c>
      <c r="B103" s="3" t="s">
        <v>2888</v>
      </c>
      <c r="C103" s="3" t="s">
        <v>6998</v>
      </c>
      <c r="D103">
        <v>30000</v>
      </c>
      <c r="E103">
        <v>0</v>
      </c>
      <c r="F103" t="s">
        <v>8221</v>
      </c>
      <c r="G103" t="s">
        <v>8224</v>
      </c>
      <c r="H103" t="s">
        <v>8246</v>
      </c>
      <c r="I103">
        <v>1413608340</v>
      </c>
      <c r="J103">
        <v>1412945440</v>
      </c>
      <c r="K103" t="b">
        <v>0</v>
      </c>
      <c r="L103">
        <v>0</v>
      </c>
      <c r="M103" t="b">
        <v>0</v>
      </c>
      <c r="N103" t="s">
        <v>8271</v>
      </c>
      <c r="O103" s="6">
        <f t="shared" si="4"/>
        <v>0</v>
      </c>
      <c r="P103" s="7">
        <f t="shared" si="5"/>
        <v>0</v>
      </c>
      <c r="Q103" t="s">
        <v>8317</v>
      </c>
      <c r="R103" t="s">
        <v>8318</v>
      </c>
      <c r="S103" s="17">
        <f t="shared" si="6"/>
        <v>41922.326851851853</v>
      </c>
      <c r="T103" s="11">
        <f t="shared" si="7"/>
        <v>41929.999305555553</v>
      </c>
    </row>
    <row r="104" spans="1:20" ht="45" hidden="1" x14ac:dyDescent="0.25">
      <c r="A104">
        <v>1147</v>
      </c>
      <c r="B104" s="3" t="s">
        <v>1148</v>
      </c>
      <c r="C104" s="3" t="s">
        <v>5257</v>
      </c>
      <c r="D104">
        <v>25000</v>
      </c>
      <c r="E104">
        <v>0</v>
      </c>
      <c r="F104" t="s">
        <v>8221</v>
      </c>
      <c r="G104" t="s">
        <v>8229</v>
      </c>
      <c r="H104" t="s">
        <v>8251</v>
      </c>
      <c r="I104">
        <v>1413760783</v>
      </c>
      <c r="J104">
        <v>1408576783</v>
      </c>
      <c r="K104" t="b">
        <v>0</v>
      </c>
      <c r="L104">
        <v>0</v>
      </c>
      <c r="M104" t="b">
        <v>0</v>
      </c>
      <c r="N104" t="s">
        <v>8284</v>
      </c>
      <c r="O104" s="6">
        <f t="shared" si="4"/>
        <v>0</v>
      </c>
      <c r="P104" s="7">
        <f t="shared" si="5"/>
        <v>0</v>
      </c>
      <c r="Q104" t="s">
        <v>8336</v>
      </c>
      <c r="R104" t="s">
        <v>8337</v>
      </c>
      <c r="S104" s="17">
        <f t="shared" si="6"/>
        <v>41871.763692129629</v>
      </c>
      <c r="T104" s="11">
        <f t="shared" si="7"/>
        <v>41931.763692129629</v>
      </c>
    </row>
    <row r="105" spans="1:20" ht="45" hidden="1" x14ac:dyDescent="0.25">
      <c r="A105">
        <v>4076</v>
      </c>
      <c r="B105" s="3" t="s">
        <v>4072</v>
      </c>
      <c r="C105" s="3" t="s">
        <v>8179</v>
      </c>
      <c r="D105">
        <v>700</v>
      </c>
      <c r="E105">
        <v>0</v>
      </c>
      <c r="F105" t="s">
        <v>8221</v>
      </c>
      <c r="G105" t="s">
        <v>8224</v>
      </c>
      <c r="H105" t="s">
        <v>8246</v>
      </c>
      <c r="I105">
        <v>1413921060</v>
      </c>
      <c r="J105">
        <v>1411499149</v>
      </c>
      <c r="K105" t="b">
        <v>0</v>
      </c>
      <c r="L105">
        <v>0</v>
      </c>
      <c r="M105" t="b">
        <v>0</v>
      </c>
      <c r="N105" t="s">
        <v>8271</v>
      </c>
      <c r="O105" s="6">
        <f t="shared" si="4"/>
        <v>0</v>
      </c>
      <c r="P105" s="7">
        <f t="shared" si="5"/>
        <v>0</v>
      </c>
      <c r="Q105" t="s">
        <v>8317</v>
      </c>
      <c r="R105" t="s">
        <v>8318</v>
      </c>
      <c r="S105" s="17">
        <f t="shared" si="6"/>
        <v>41905.587372685186</v>
      </c>
      <c r="T105" s="11">
        <f t="shared" si="7"/>
        <v>41933.618749999994</v>
      </c>
    </row>
    <row r="106" spans="1:20" ht="45" hidden="1" x14ac:dyDescent="0.25">
      <c r="A106">
        <v>158</v>
      </c>
      <c r="B106" s="3" t="s">
        <v>160</v>
      </c>
      <c r="C106" s="3" t="s">
        <v>4268</v>
      </c>
      <c r="D106">
        <v>5000</v>
      </c>
      <c r="E106">
        <v>0</v>
      </c>
      <c r="F106" t="s">
        <v>8220</v>
      </c>
      <c r="G106" t="s">
        <v>8224</v>
      </c>
      <c r="H106" t="s">
        <v>8246</v>
      </c>
      <c r="I106">
        <v>1413942628</v>
      </c>
      <c r="J106">
        <v>1411350628</v>
      </c>
      <c r="K106" t="b">
        <v>0</v>
      </c>
      <c r="L106">
        <v>0</v>
      </c>
      <c r="M106" t="b">
        <v>0</v>
      </c>
      <c r="N106" t="s">
        <v>8267</v>
      </c>
      <c r="O106" s="6">
        <f t="shared" si="4"/>
        <v>0</v>
      </c>
      <c r="P106" s="7">
        <f t="shared" si="5"/>
        <v>0</v>
      </c>
      <c r="Q106" t="s">
        <v>8310</v>
      </c>
      <c r="R106" t="s">
        <v>8313</v>
      </c>
      <c r="S106" s="17">
        <f t="shared" si="6"/>
        <v>41903.868379629625</v>
      </c>
      <c r="T106" s="11">
        <f t="shared" si="7"/>
        <v>41933.868379629625</v>
      </c>
    </row>
    <row r="107" spans="1:20" ht="30" hidden="1" x14ac:dyDescent="0.25">
      <c r="A107">
        <v>4100</v>
      </c>
      <c r="B107" s="3" t="s">
        <v>4096</v>
      </c>
      <c r="C107" s="3" t="s">
        <v>8203</v>
      </c>
      <c r="D107">
        <v>270</v>
      </c>
      <c r="E107">
        <v>0</v>
      </c>
      <c r="F107" t="s">
        <v>8221</v>
      </c>
      <c r="G107" t="s">
        <v>8224</v>
      </c>
      <c r="H107" t="s">
        <v>8246</v>
      </c>
      <c r="I107">
        <v>1414205990</v>
      </c>
      <c r="J107">
        <v>1413341990</v>
      </c>
      <c r="K107" t="b">
        <v>0</v>
      </c>
      <c r="L107">
        <v>0</v>
      </c>
      <c r="M107" t="b">
        <v>0</v>
      </c>
      <c r="N107" t="s">
        <v>8271</v>
      </c>
      <c r="O107" s="6">
        <f t="shared" si="4"/>
        <v>0</v>
      </c>
      <c r="P107" s="7">
        <f t="shared" si="5"/>
        <v>0</v>
      </c>
      <c r="Q107" t="s">
        <v>8317</v>
      </c>
      <c r="R107" t="s">
        <v>8318</v>
      </c>
      <c r="S107" s="17">
        <f t="shared" si="6"/>
        <v>41926.916550925926</v>
      </c>
      <c r="T107" s="11">
        <f t="shared" si="7"/>
        <v>41936.916550925926</v>
      </c>
    </row>
    <row r="108" spans="1:20" ht="45" hidden="1" x14ac:dyDescent="0.25">
      <c r="A108">
        <v>3921</v>
      </c>
      <c r="B108" s="3" t="s">
        <v>3918</v>
      </c>
      <c r="C108" s="3" t="s">
        <v>8029</v>
      </c>
      <c r="D108">
        <v>3000</v>
      </c>
      <c r="E108">
        <v>0</v>
      </c>
      <c r="F108" t="s">
        <v>8221</v>
      </c>
      <c r="G108" t="s">
        <v>8225</v>
      </c>
      <c r="H108" t="s">
        <v>8247</v>
      </c>
      <c r="I108">
        <v>1414346400</v>
      </c>
      <c r="J108">
        <v>1413291655</v>
      </c>
      <c r="K108" t="b">
        <v>0</v>
      </c>
      <c r="L108">
        <v>0</v>
      </c>
      <c r="M108" t="b">
        <v>0</v>
      </c>
      <c r="N108" t="s">
        <v>8271</v>
      </c>
      <c r="O108" s="6">
        <f t="shared" si="4"/>
        <v>0</v>
      </c>
      <c r="P108" s="7">
        <f t="shared" si="5"/>
        <v>0</v>
      </c>
      <c r="Q108" t="s">
        <v>8317</v>
      </c>
      <c r="R108" t="s">
        <v>8318</v>
      </c>
      <c r="S108" s="17">
        <f t="shared" si="6"/>
        <v>41926.333969907406</v>
      </c>
      <c r="T108" s="11">
        <f t="shared" si="7"/>
        <v>41938.541666666664</v>
      </c>
    </row>
    <row r="109" spans="1:20" ht="45" hidden="1" x14ac:dyDescent="0.25">
      <c r="A109">
        <v>129</v>
      </c>
      <c r="B109" s="3" t="s">
        <v>131</v>
      </c>
      <c r="C109" s="3" t="s">
        <v>4240</v>
      </c>
      <c r="D109">
        <v>20000</v>
      </c>
      <c r="E109">
        <v>0</v>
      </c>
      <c r="F109" t="s">
        <v>8220</v>
      </c>
      <c r="G109" t="s">
        <v>8224</v>
      </c>
      <c r="H109" t="s">
        <v>8246</v>
      </c>
      <c r="I109">
        <v>1414708183</v>
      </c>
      <c r="J109">
        <v>1409524183</v>
      </c>
      <c r="K109" t="b">
        <v>0</v>
      </c>
      <c r="L109">
        <v>0</v>
      </c>
      <c r="M109" t="b">
        <v>0</v>
      </c>
      <c r="N109" t="s">
        <v>8267</v>
      </c>
      <c r="O109" s="6">
        <f t="shared" si="4"/>
        <v>0</v>
      </c>
      <c r="P109" s="7">
        <f t="shared" si="5"/>
        <v>0</v>
      </c>
      <c r="Q109" t="s">
        <v>8310</v>
      </c>
      <c r="R109" t="s">
        <v>8313</v>
      </c>
      <c r="S109" s="17">
        <f t="shared" si="6"/>
        <v>41882.728969907403</v>
      </c>
      <c r="T109" s="11">
        <f t="shared" si="7"/>
        <v>41942.728969907403</v>
      </c>
    </row>
    <row r="110" spans="1:20" ht="45" hidden="1" x14ac:dyDescent="0.25">
      <c r="A110">
        <v>2518</v>
      </c>
      <c r="B110" s="3" t="s">
        <v>2518</v>
      </c>
      <c r="C110" s="3" t="s">
        <v>6628</v>
      </c>
      <c r="D110">
        <v>5000</v>
      </c>
      <c r="E110">
        <v>0</v>
      </c>
      <c r="F110" t="s">
        <v>8221</v>
      </c>
      <c r="G110" t="s">
        <v>8224</v>
      </c>
      <c r="H110" t="s">
        <v>8246</v>
      </c>
      <c r="I110">
        <v>1415899228</v>
      </c>
      <c r="J110">
        <v>1413303628</v>
      </c>
      <c r="K110" t="b">
        <v>0</v>
      </c>
      <c r="L110">
        <v>0</v>
      </c>
      <c r="M110" t="b">
        <v>0</v>
      </c>
      <c r="N110" t="s">
        <v>8299</v>
      </c>
      <c r="O110" s="6">
        <f t="shared" si="4"/>
        <v>0</v>
      </c>
      <c r="P110" s="7">
        <f t="shared" si="5"/>
        <v>0</v>
      </c>
      <c r="Q110" t="s">
        <v>8336</v>
      </c>
      <c r="R110" t="s">
        <v>8353</v>
      </c>
      <c r="S110" s="17">
        <f t="shared" si="6"/>
        <v>41926.472546296296</v>
      </c>
      <c r="T110" s="11">
        <f t="shared" si="7"/>
        <v>41956.51421296296</v>
      </c>
    </row>
    <row r="111" spans="1:20" ht="45" hidden="1" x14ac:dyDescent="0.25">
      <c r="A111">
        <v>2141</v>
      </c>
      <c r="B111" s="3" t="s">
        <v>2142</v>
      </c>
      <c r="C111" s="3" t="s">
        <v>6251</v>
      </c>
      <c r="D111">
        <v>15000</v>
      </c>
      <c r="E111">
        <v>0</v>
      </c>
      <c r="F111" t="s">
        <v>8221</v>
      </c>
      <c r="G111" t="s">
        <v>8224</v>
      </c>
      <c r="H111" t="s">
        <v>8246</v>
      </c>
      <c r="I111">
        <v>1415947159</v>
      </c>
      <c r="J111">
        <v>1413351559</v>
      </c>
      <c r="K111" t="b">
        <v>0</v>
      </c>
      <c r="L111">
        <v>0</v>
      </c>
      <c r="M111" t="b">
        <v>0</v>
      </c>
      <c r="N111" t="s">
        <v>8282</v>
      </c>
      <c r="O111" s="6">
        <f t="shared" si="4"/>
        <v>0</v>
      </c>
      <c r="P111" s="7">
        <f t="shared" si="5"/>
        <v>0</v>
      </c>
      <c r="Q111" t="s">
        <v>8333</v>
      </c>
      <c r="R111" t="s">
        <v>8334</v>
      </c>
      <c r="S111" s="17">
        <f t="shared" si="6"/>
        <v>41927.027303240735</v>
      </c>
      <c r="T111" s="11">
        <f t="shared" si="7"/>
        <v>41957.068969907406</v>
      </c>
    </row>
    <row r="112" spans="1:20" ht="30" hidden="1" x14ac:dyDescent="0.25">
      <c r="A112">
        <v>2504</v>
      </c>
      <c r="B112" s="3" t="s">
        <v>2504</v>
      </c>
      <c r="C112" s="3" t="s">
        <v>6614</v>
      </c>
      <c r="D112">
        <v>35000</v>
      </c>
      <c r="E112">
        <v>0</v>
      </c>
      <c r="F112" t="s">
        <v>8221</v>
      </c>
      <c r="G112" t="s">
        <v>8224</v>
      </c>
      <c r="H112" t="s">
        <v>8246</v>
      </c>
      <c r="I112">
        <v>1416014534</v>
      </c>
      <c r="J112">
        <v>1413418934</v>
      </c>
      <c r="K112" t="b">
        <v>0</v>
      </c>
      <c r="L112">
        <v>0</v>
      </c>
      <c r="M112" t="b">
        <v>0</v>
      </c>
      <c r="N112" t="s">
        <v>8299</v>
      </c>
      <c r="O112" s="6">
        <f t="shared" si="4"/>
        <v>0</v>
      </c>
      <c r="P112" s="7">
        <f t="shared" si="5"/>
        <v>0</v>
      </c>
      <c r="Q112" t="s">
        <v>8336</v>
      </c>
      <c r="R112" t="s">
        <v>8353</v>
      </c>
      <c r="S112" s="17">
        <f t="shared" si="6"/>
        <v>41927.807106481479</v>
      </c>
      <c r="T112" s="11">
        <f t="shared" si="7"/>
        <v>41957.848773148151</v>
      </c>
    </row>
    <row r="113" spans="1:20" ht="45" hidden="1" x14ac:dyDescent="0.25">
      <c r="A113">
        <v>4043</v>
      </c>
      <c r="B113" s="3" t="s">
        <v>4039</v>
      </c>
      <c r="C113" s="3" t="s">
        <v>8147</v>
      </c>
      <c r="D113">
        <v>300</v>
      </c>
      <c r="E113">
        <v>0</v>
      </c>
      <c r="F113" t="s">
        <v>8221</v>
      </c>
      <c r="G113" t="s">
        <v>8229</v>
      </c>
      <c r="H113" t="s">
        <v>8251</v>
      </c>
      <c r="I113">
        <v>1416524325</v>
      </c>
      <c r="J113">
        <v>1415228325</v>
      </c>
      <c r="K113" t="b">
        <v>0</v>
      </c>
      <c r="L113">
        <v>0</v>
      </c>
      <c r="M113" t="b">
        <v>0</v>
      </c>
      <c r="N113" t="s">
        <v>8271</v>
      </c>
      <c r="O113" s="6">
        <f t="shared" si="4"/>
        <v>0</v>
      </c>
      <c r="P113" s="7">
        <f t="shared" si="5"/>
        <v>0</v>
      </c>
      <c r="Q113" t="s">
        <v>8317</v>
      </c>
      <c r="R113" t="s">
        <v>8318</v>
      </c>
      <c r="S113" s="17">
        <f t="shared" si="6"/>
        <v>41948.749131944445</v>
      </c>
      <c r="T113" s="11">
        <f t="shared" si="7"/>
        <v>41963.749131944445</v>
      </c>
    </row>
    <row r="114" spans="1:20" ht="45" hidden="1" x14ac:dyDescent="0.25">
      <c r="A114">
        <v>193</v>
      </c>
      <c r="B114" s="3" t="s">
        <v>195</v>
      </c>
      <c r="C114" s="3" t="s">
        <v>4303</v>
      </c>
      <c r="D114">
        <v>1000</v>
      </c>
      <c r="E114">
        <v>0</v>
      </c>
      <c r="F114" t="s">
        <v>8221</v>
      </c>
      <c r="G114" t="s">
        <v>8225</v>
      </c>
      <c r="H114" t="s">
        <v>8247</v>
      </c>
      <c r="I114">
        <v>1417217166</v>
      </c>
      <c r="J114">
        <v>1412029566</v>
      </c>
      <c r="K114" t="b">
        <v>0</v>
      </c>
      <c r="L114">
        <v>0</v>
      </c>
      <c r="M114" t="b">
        <v>0</v>
      </c>
      <c r="N114" t="s">
        <v>8268</v>
      </c>
      <c r="O114" s="6">
        <f t="shared" si="4"/>
        <v>0</v>
      </c>
      <c r="P114" s="7">
        <f t="shared" si="5"/>
        <v>0</v>
      </c>
      <c r="Q114" t="s">
        <v>8310</v>
      </c>
      <c r="R114" t="s">
        <v>8314</v>
      </c>
      <c r="S114" s="17">
        <f t="shared" si="6"/>
        <v>41911.726458333331</v>
      </c>
      <c r="T114" s="11">
        <f t="shared" si="7"/>
        <v>41971.768124999995</v>
      </c>
    </row>
    <row r="115" spans="1:20" ht="45" hidden="1" x14ac:dyDescent="0.25">
      <c r="A115">
        <v>2516</v>
      </c>
      <c r="B115" s="3" t="s">
        <v>2516</v>
      </c>
      <c r="C115" s="3" t="s">
        <v>6626</v>
      </c>
      <c r="D115">
        <v>22000</v>
      </c>
      <c r="E115">
        <v>0</v>
      </c>
      <c r="F115" t="s">
        <v>8221</v>
      </c>
      <c r="G115" t="s">
        <v>8224</v>
      </c>
      <c r="H115" t="s">
        <v>8246</v>
      </c>
      <c r="I115">
        <v>1417279252</v>
      </c>
      <c r="J115">
        <v>1414683652</v>
      </c>
      <c r="K115" t="b">
        <v>0</v>
      </c>
      <c r="L115">
        <v>0</v>
      </c>
      <c r="M115" t="b">
        <v>0</v>
      </c>
      <c r="N115" t="s">
        <v>8299</v>
      </c>
      <c r="O115" s="6">
        <f t="shared" si="4"/>
        <v>0</v>
      </c>
      <c r="P115" s="7">
        <f t="shared" si="5"/>
        <v>0</v>
      </c>
      <c r="Q115" t="s">
        <v>8336</v>
      </c>
      <c r="R115" t="s">
        <v>8353</v>
      </c>
      <c r="S115" s="17">
        <f t="shared" si="6"/>
        <v>41942.445046296292</v>
      </c>
      <c r="T115" s="11">
        <f t="shared" si="7"/>
        <v>41972.486712962964</v>
      </c>
    </row>
    <row r="116" spans="1:20" ht="45" hidden="1" x14ac:dyDescent="0.25">
      <c r="A116">
        <v>1460</v>
      </c>
      <c r="B116" s="3" t="s">
        <v>1461</v>
      </c>
      <c r="C116" s="3" t="s">
        <v>5570</v>
      </c>
      <c r="D116">
        <v>25000000</v>
      </c>
      <c r="E116">
        <v>0</v>
      </c>
      <c r="F116" t="s">
        <v>8220</v>
      </c>
      <c r="G116" t="s">
        <v>8224</v>
      </c>
      <c r="H116" t="s">
        <v>8246</v>
      </c>
      <c r="I116">
        <v>1417391100</v>
      </c>
      <c r="J116">
        <v>1412371898</v>
      </c>
      <c r="K116" t="b">
        <v>0</v>
      </c>
      <c r="L116">
        <v>0</v>
      </c>
      <c r="M116" t="b">
        <v>0</v>
      </c>
      <c r="N116" t="s">
        <v>8287</v>
      </c>
      <c r="O116" s="6">
        <f t="shared" si="4"/>
        <v>0</v>
      </c>
      <c r="P116" s="7">
        <f t="shared" si="5"/>
        <v>0</v>
      </c>
      <c r="Q116" t="s">
        <v>8322</v>
      </c>
      <c r="R116" t="s">
        <v>8341</v>
      </c>
      <c r="S116" s="17">
        <f t="shared" si="6"/>
        <v>41915.688634259255</v>
      </c>
      <c r="T116" s="11">
        <f t="shared" si="7"/>
        <v>41973.781249999993</v>
      </c>
    </row>
    <row r="117" spans="1:20" ht="45" hidden="1" x14ac:dyDescent="0.25">
      <c r="A117">
        <v>2881</v>
      </c>
      <c r="B117" s="3" t="s">
        <v>2881</v>
      </c>
      <c r="C117" s="3" t="s">
        <v>6991</v>
      </c>
      <c r="D117">
        <v>5500</v>
      </c>
      <c r="E117">
        <v>0</v>
      </c>
      <c r="F117" t="s">
        <v>8221</v>
      </c>
      <c r="G117" t="s">
        <v>8224</v>
      </c>
      <c r="H117" t="s">
        <v>8246</v>
      </c>
      <c r="I117">
        <v>1417620036</v>
      </c>
      <c r="J117">
        <v>1412432436</v>
      </c>
      <c r="K117" t="b">
        <v>0</v>
      </c>
      <c r="L117">
        <v>0</v>
      </c>
      <c r="M117" t="b">
        <v>0</v>
      </c>
      <c r="N117" t="s">
        <v>8271</v>
      </c>
      <c r="O117" s="6">
        <f t="shared" si="4"/>
        <v>0</v>
      </c>
      <c r="P117" s="7">
        <f t="shared" si="5"/>
        <v>0</v>
      </c>
      <c r="Q117" t="s">
        <v>8317</v>
      </c>
      <c r="R117" t="s">
        <v>8318</v>
      </c>
      <c r="S117" s="17">
        <f t="shared" si="6"/>
        <v>41916.389305555553</v>
      </c>
      <c r="T117" s="11">
        <f t="shared" si="7"/>
        <v>41976.430972222217</v>
      </c>
    </row>
    <row r="118" spans="1:20" ht="45" hidden="1" x14ac:dyDescent="0.25">
      <c r="A118">
        <v>2858</v>
      </c>
      <c r="B118" s="3" t="s">
        <v>2858</v>
      </c>
      <c r="C118" s="3" t="s">
        <v>6968</v>
      </c>
      <c r="D118">
        <v>1000</v>
      </c>
      <c r="E118">
        <v>0</v>
      </c>
      <c r="F118" t="s">
        <v>8221</v>
      </c>
      <c r="G118" t="s">
        <v>8233</v>
      </c>
      <c r="H118" t="s">
        <v>8249</v>
      </c>
      <c r="I118">
        <v>1417778880</v>
      </c>
      <c r="J118">
        <v>1415711095</v>
      </c>
      <c r="K118" t="b">
        <v>0</v>
      </c>
      <c r="L118">
        <v>0</v>
      </c>
      <c r="M118" t="b">
        <v>0</v>
      </c>
      <c r="N118" t="s">
        <v>8271</v>
      </c>
      <c r="O118" s="6">
        <f t="shared" si="4"/>
        <v>0</v>
      </c>
      <c r="P118" s="7">
        <f t="shared" si="5"/>
        <v>0</v>
      </c>
      <c r="Q118" t="s">
        <v>8317</v>
      </c>
      <c r="R118" t="s">
        <v>8318</v>
      </c>
      <c r="S118" s="17">
        <f t="shared" si="6"/>
        <v>41954.336747685178</v>
      </c>
      <c r="T118" s="11">
        <f t="shared" si="7"/>
        <v>41978.269444444442</v>
      </c>
    </row>
    <row r="119" spans="1:20" hidden="1" x14ac:dyDescent="0.25">
      <c r="A119">
        <v>3886</v>
      </c>
      <c r="B119" s="3" t="s">
        <v>3883</v>
      </c>
      <c r="C119" s="3">
        <v>1</v>
      </c>
      <c r="D119">
        <v>10000</v>
      </c>
      <c r="E119">
        <v>0</v>
      </c>
      <c r="F119" t="s">
        <v>8220</v>
      </c>
      <c r="G119" t="s">
        <v>8226</v>
      </c>
      <c r="H119" t="s">
        <v>8248</v>
      </c>
      <c r="I119">
        <v>1418275702</v>
      </c>
      <c r="J119">
        <v>1415683702</v>
      </c>
      <c r="K119" t="b">
        <v>0</v>
      </c>
      <c r="L119">
        <v>0</v>
      </c>
      <c r="M119" t="b">
        <v>0</v>
      </c>
      <c r="N119" t="s">
        <v>8305</v>
      </c>
      <c r="O119" s="6">
        <f t="shared" si="4"/>
        <v>0</v>
      </c>
      <c r="P119" s="7">
        <f t="shared" si="5"/>
        <v>0</v>
      </c>
      <c r="Q119" t="s">
        <v>8317</v>
      </c>
      <c r="R119" t="s">
        <v>8359</v>
      </c>
      <c r="S119" s="17">
        <f t="shared" si="6"/>
        <v>41954.019699074073</v>
      </c>
      <c r="T119" s="11">
        <f t="shared" si="7"/>
        <v>41984.019699074073</v>
      </c>
    </row>
    <row r="120" spans="1:20" ht="45" hidden="1" x14ac:dyDescent="0.25">
      <c r="A120">
        <v>2512</v>
      </c>
      <c r="B120" s="3" t="s">
        <v>2512</v>
      </c>
      <c r="C120" s="3" t="s">
        <v>6622</v>
      </c>
      <c r="D120">
        <v>1150</v>
      </c>
      <c r="E120">
        <v>0</v>
      </c>
      <c r="F120" t="s">
        <v>8221</v>
      </c>
      <c r="G120" t="s">
        <v>8224</v>
      </c>
      <c r="H120" t="s">
        <v>8246</v>
      </c>
      <c r="I120">
        <v>1418504561</v>
      </c>
      <c r="J120">
        <v>1417208561</v>
      </c>
      <c r="K120" t="b">
        <v>0</v>
      </c>
      <c r="L120">
        <v>0</v>
      </c>
      <c r="M120" t="b">
        <v>0</v>
      </c>
      <c r="N120" t="s">
        <v>8299</v>
      </c>
      <c r="O120" s="6">
        <f t="shared" si="4"/>
        <v>0</v>
      </c>
      <c r="P120" s="7">
        <f t="shared" si="5"/>
        <v>0</v>
      </c>
      <c r="Q120" t="s">
        <v>8336</v>
      </c>
      <c r="R120" t="s">
        <v>8353</v>
      </c>
      <c r="S120" s="17">
        <f t="shared" si="6"/>
        <v>41971.668530092589</v>
      </c>
      <c r="T120" s="11">
        <f t="shared" si="7"/>
        <v>41986.668530092589</v>
      </c>
    </row>
    <row r="121" spans="1:20" ht="45" hidden="1" x14ac:dyDescent="0.25">
      <c r="A121">
        <v>208</v>
      </c>
      <c r="B121" s="3" t="s">
        <v>210</v>
      </c>
      <c r="C121" s="3" t="s">
        <v>4318</v>
      </c>
      <c r="D121">
        <v>50000</v>
      </c>
      <c r="E121">
        <v>0</v>
      </c>
      <c r="F121" t="s">
        <v>8221</v>
      </c>
      <c r="G121" t="s">
        <v>8226</v>
      </c>
      <c r="H121" t="s">
        <v>8248</v>
      </c>
      <c r="I121">
        <v>1418719967</v>
      </c>
      <c r="J121">
        <v>1416127967</v>
      </c>
      <c r="K121" t="b">
        <v>0</v>
      </c>
      <c r="L121">
        <v>0</v>
      </c>
      <c r="M121" t="b">
        <v>0</v>
      </c>
      <c r="N121" t="s">
        <v>8268</v>
      </c>
      <c r="O121" s="6">
        <f t="shared" si="4"/>
        <v>0</v>
      </c>
      <c r="P121" s="7">
        <f t="shared" si="5"/>
        <v>0</v>
      </c>
      <c r="Q121" t="s">
        <v>8310</v>
      </c>
      <c r="R121" t="s">
        <v>8314</v>
      </c>
      <c r="S121" s="17">
        <f t="shared" si="6"/>
        <v>41959.16165509259</v>
      </c>
      <c r="T121" s="11">
        <f t="shared" si="7"/>
        <v>41989.16165509259</v>
      </c>
    </row>
    <row r="122" spans="1:20" ht="45" hidden="1" x14ac:dyDescent="0.25">
      <c r="A122">
        <v>4031</v>
      </c>
      <c r="B122" s="3" t="s">
        <v>4027</v>
      </c>
      <c r="C122" s="3" t="s">
        <v>8136</v>
      </c>
      <c r="D122">
        <v>5000</v>
      </c>
      <c r="E122">
        <v>0</v>
      </c>
      <c r="F122" t="s">
        <v>8221</v>
      </c>
      <c r="G122" t="s">
        <v>8224</v>
      </c>
      <c r="H122" t="s">
        <v>8246</v>
      </c>
      <c r="I122">
        <v>1418914964</v>
      </c>
      <c r="J122">
        <v>1414591364</v>
      </c>
      <c r="K122" t="b">
        <v>0</v>
      </c>
      <c r="L122">
        <v>0</v>
      </c>
      <c r="M122" t="b">
        <v>0</v>
      </c>
      <c r="N122" t="s">
        <v>8271</v>
      </c>
      <c r="O122" s="6">
        <f t="shared" si="4"/>
        <v>0</v>
      </c>
      <c r="P122" s="7">
        <f t="shared" si="5"/>
        <v>0</v>
      </c>
      <c r="Q122" t="s">
        <v>8317</v>
      </c>
      <c r="R122" t="s">
        <v>8318</v>
      </c>
      <c r="S122" s="17">
        <f t="shared" si="6"/>
        <v>41941.376898148148</v>
      </c>
      <c r="T122" s="11">
        <f t="shared" si="7"/>
        <v>41991.418564814812</v>
      </c>
    </row>
    <row r="123" spans="1:20" ht="45" hidden="1" x14ac:dyDescent="0.25">
      <c r="A123">
        <v>2399</v>
      </c>
      <c r="B123" s="3" t="s">
        <v>2400</v>
      </c>
      <c r="C123" s="3" t="s">
        <v>6509</v>
      </c>
      <c r="D123">
        <v>13000</v>
      </c>
      <c r="E123">
        <v>0</v>
      </c>
      <c r="F123" t="s">
        <v>8220</v>
      </c>
      <c r="G123" t="s">
        <v>8235</v>
      </c>
      <c r="H123" t="s">
        <v>8255</v>
      </c>
      <c r="I123">
        <v>1418934506</v>
      </c>
      <c r="J123">
        <v>1415910506</v>
      </c>
      <c r="K123" t="b">
        <v>0</v>
      </c>
      <c r="L123">
        <v>0</v>
      </c>
      <c r="M123" t="b">
        <v>0</v>
      </c>
      <c r="N123" t="s">
        <v>8272</v>
      </c>
      <c r="O123" s="6">
        <f t="shared" si="4"/>
        <v>0</v>
      </c>
      <c r="P123" s="7">
        <f t="shared" si="5"/>
        <v>0</v>
      </c>
      <c r="Q123" t="s">
        <v>8319</v>
      </c>
      <c r="R123" t="s">
        <v>8320</v>
      </c>
      <c r="S123" s="17">
        <f t="shared" si="6"/>
        <v>41956.644745370366</v>
      </c>
      <c r="T123" s="11">
        <f t="shared" si="7"/>
        <v>41991.644745370366</v>
      </c>
    </row>
    <row r="124" spans="1:20" ht="45" hidden="1" x14ac:dyDescent="0.25">
      <c r="A124">
        <v>1409</v>
      </c>
      <c r="B124" s="3" t="s">
        <v>1410</v>
      </c>
      <c r="C124" s="3" t="s">
        <v>5519</v>
      </c>
      <c r="D124">
        <v>4000</v>
      </c>
      <c r="E124">
        <v>0</v>
      </c>
      <c r="F124" t="s">
        <v>8221</v>
      </c>
      <c r="G124" t="s">
        <v>8224</v>
      </c>
      <c r="H124" t="s">
        <v>8246</v>
      </c>
      <c r="I124">
        <v>1420085535</v>
      </c>
      <c r="J124">
        <v>1414897935</v>
      </c>
      <c r="K124" t="b">
        <v>0</v>
      </c>
      <c r="L124">
        <v>0</v>
      </c>
      <c r="M124" t="b">
        <v>0</v>
      </c>
      <c r="N124" t="s">
        <v>8287</v>
      </c>
      <c r="O124" s="6">
        <f t="shared" si="4"/>
        <v>0</v>
      </c>
      <c r="P124" s="7">
        <f t="shared" si="5"/>
        <v>0</v>
      </c>
      <c r="Q124" t="s">
        <v>8322</v>
      </c>
      <c r="R124" t="s">
        <v>8341</v>
      </c>
      <c r="S124" s="17">
        <f t="shared" si="6"/>
        <v>41944.925173611111</v>
      </c>
      <c r="T124" s="11">
        <f t="shared" si="7"/>
        <v>42004.966840277775</v>
      </c>
    </row>
    <row r="125" spans="1:20" ht="45" hidden="1" x14ac:dyDescent="0.25">
      <c r="A125">
        <v>567</v>
      </c>
      <c r="B125" s="3" t="s">
        <v>568</v>
      </c>
      <c r="C125" s="3" t="s">
        <v>4677</v>
      </c>
      <c r="D125">
        <v>10000</v>
      </c>
      <c r="E125">
        <v>0</v>
      </c>
      <c r="F125" t="s">
        <v>8221</v>
      </c>
      <c r="G125" t="s">
        <v>8224</v>
      </c>
      <c r="H125" t="s">
        <v>8246</v>
      </c>
      <c r="I125">
        <v>1420143194</v>
      </c>
      <c r="J125">
        <v>1417551194</v>
      </c>
      <c r="K125" t="b">
        <v>0</v>
      </c>
      <c r="L125">
        <v>0</v>
      </c>
      <c r="M125" t="b">
        <v>0</v>
      </c>
      <c r="N125" t="s">
        <v>8272</v>
      </c>
      <c r="O125" s="6">
        <f t="shared" si="4"/>
        <v>0</v>
      </c>
      <c r="P125" s="7">
        <f t="shared" si="5"/>
        <v>0</v>
      </c>
      <c r="Q125" t="s">
        <v>8319</v>
      </c>
      <c r="R125" t="s">
        <v>8320</v>
      </c>
      <c r="S125" s="17">
        <f t="shared" si="6"/>
        <v>41975.634189814817</v>
      </c>
      <c r="T125" s="11">
        <f t="shared" si="7"/>
        <v>42005.634189814817</v>
      </c>
    </row>
    <row r="126" spans="1:20" ht="45" hidden="1" x14ac:dyDescent="0.25">
      <c r="A126">
        <v>2397</v>
      </c>
      <c r="B126" s="3" t="s">
        <v>2398</v>
      </c>
      <c r="C126" s="3" t="s">
        <v>6507</v>
      </c>
      <c r="D126">
        <v>124000</v>
      </c>
      <c r="E126">
        <v>0</v>
      </c>
      <c r="F126" t="s">
        <v>8220</v>
      </c>
      <c r="G126" t="s">
        <v>8224</v>
      </c>
      <c r="H126" t="s">
        <v>8246</v>
      </c>
      <c r="I126">
        <v>1420233256</v>
      </c>
      <c r="J126">
        <v>1417641256</v>
      </c>
      <c r="K126" t="b">
        <v>0</v>
      </c>
      <c r="L126">
        <v>0</v>
      </c>
      <c r="M126" t="b">
        <v>0</v>
      </c>
      <c r="N126" t="s">
        <v>8272</v>
      </c>
      <c r="O126" s="6">
        <f t="shared" si="4"/>
        <v>0</v>
      </c>
      <c r="P126" s="7">
        <f t="shared" si="5"/>
        <v>0</v>
      </c>
      <c r="Q126" t="s">
        <v>8319</v>
      </c>
      <c r="R126" t="s">
        <v>8320</v>
      </c>
      <c r="S126" s="17">
        <f t="shared" si="6"/>
        <v>41976.676574074074</v>
      </c>
      <c r="T126" s="11">
        <f t="shared" si="7"/>
        <v>42006.676574074074</v>
      </c>
    </row>
    <row r="127" spans="1:20" ht="45" hidden="1" x14ac:dyDescent="0.25">
      <c r="A127">
        <v>2390</v>
      </c>
      <c r="B127" s="3" t="s">
        <v>2391</v>
      </c>
      <c r="C127" s="3" t="s">
        <v>6500</v>
      </c>
      <c r="D127">
        <v>510000</v>
      </c>
      <c r="E127">
        <v>0</v>
      </c>
      <c r="F127" t="s">
        <v>8220</v>
      </c>
      <c r="G127" t="s">
        <v>8226</v>
      </c>
      <c r="H127" t="s">
        <v>8248</v>
      </c>
      <c r="I127">
        <v>1420352264</v>
      </c>
      <c r="J127">
        <v>1416896264</v>
      </c>
      <c r="K127" t="b">
        <v>0</v>
      </c>
      <c r="L127">
        <v>0</v>
      </c>
      <c r="M127" t="b">
        <v>0</v>
      </c>
      <c r="N127" t="s">
        <v>8272</v>
      </c>
      <c r="O127" s="6">
        <f t="shared" si="4"/>
        <v>0</v>
      </c>
      <c r="P127" s="7">
        <f t="shared" si="5"/>
        <v>0</v>
      </c>
      <c r="Q127" t="s">
        <v>8319</v>
      </c>
      <c r="R127" t="s">
        <v>8320</v>
      </c>
      <c r="S127" s="17">
        <f t="shared" si="6"/>
        <v>41968.053981481477</v>
      </c>
      <c r="T127" s="11">
        <f t="shared" si="7"/>
        <v>42008.053981481477</v>
      </c>
    </row>
    <row r="128" spans="1:20" ht="45" hidden="1" x14ac:dyDescent="0.25">
      <c r="A128">
        <v>2865</v>
      </c>
      <c r="B128" s="3" t="s">
        <v>2865</v>
      </c>
      <c r="C128" s="3" t="s">
        <v>6975</v>
      </c>
      <c r="D128">
        <v>2888</v>
      </c>
      <c r="E128">
        <v>0</v>
      </c>
      <c r="F128" t="s">
        <v>8221</v>
      </c>
      <c r="G128" t="s">
        <v>8224</v>
      </c>
      <c r="H128" t="s">
        <v>8246</v>
      </c>
      <c r="I128">
        <v>1420512259</v>
      </c>
      <c r="J128">
        <v>1415328259</v>
      </c>
      <c r="K128" t="b">
        <v>0</v>
      </c>
      <c r="L128">
        <v>0</v>
      </c>
      <c r="M128" t="b">
        <v>0</v>
      </c>
      <c r="N128" t="s">
        <v>8271</v>
      </c>
      <c r="O128" s="6">
        <f t="shared" si="4"/>
        <v>0</v>
      </c>
      <c r="P128" s="7">
        <f t="shared" si="5"/>
        <v>0</v>
      </c>
      <c r="Q128" t="s">
        <v>8317</v>
      </c>
      <c r="R128" t="s">
        <v>8318</v>
      </c>
      <c r="S128" s="17">
        <f t="shared" si="6"/>
        <v>41949.905775462961</v>
      </c>
      <c r="T128" s="11">
        <f t="shared" si="7"/>
        <v>42009.905775462961</v>
      </c>
    </row>
    <row r="129" spans="1:20" ht="30" hidden="1" x14ac:dyDescent="0.25">
      <c r="A129">
        <v>147</v>
      </c>
      <c r="B129" s="3" t="s">
        <v>149</v>
      </c>
      <c r="C129" s="3" t="s">
        <v>4257</v>
      </c>
      <c r="D129">
        <v>7000</v>
      </c>
      <c r="E129">
        <v>0</v>
      </c>
      <c r="F129" t="s">
        <v>8220</v>
      </c>
      <c r="G129" t="s">
        <v>8225</v>
      </c>
      <c r="H129" t="s">
        <v>8247</v>
      </c>
      <c r="I129">
        <v>1420741080</v>
      </c>
      <c r="J129">
        <v>1417026340</v>
      </c>
      <c r="K129" t="b">
        <v>0</v>
      </c>
      <c r="L129">
        <v>0</v>
      </c>
      <c r="M129" t="b">
        <v>0</v>
      </c>
      <c r="N129" t="s">
        <v>8267</v>
      </c>
      <c r="O129" s="6">
        <f t="shared" si="4"/>
        <v>0</v>
      </c>
      <c r="P129" s="7">
        <f t="shared" si="5"/>
        <v>0</v>
      </c>
      <c r="Q129" t="s">
        <v>8310</v>
      </c>
      <c r="R129" t="s">
        <v>8313</v>
      </c>
      <c r="S129" s="17">
        <f t="shared" si="6"/>
        <v>41969.559490740743</v>
      </c>
      <c r="T129" s="11">
        <f t="shared" si="7"/>
        <v>42012.554166666661</v>
      </c>
    </row>
    <row r="130" spans="1:20" ht="45" hidden="1" x14ac:dyDescent="0.25">
      <c r="A130">
        <v>2386</v>
      </c>
      <c r="B130" s="3" t="s">
        <v>2387</v>
      </c>
      <c r="C130" s="3" t="s">
        <v>6496</v>
      </c>
      <c r="D130">
        <v>30000</v>
      </c>
      <c r="E130">
        <v>0</v>
      </c>
      <c r="F130" t="s">
        <v>8220</v>
      </c>
      <c r="G130" t="s">
        <v>8229</v>
      </c>
      <c r="H130" t="s">
        <v>8251</v>
      </c>
      <c r="I130">
        <v>1420920424</v>
      </c>
      <c r="J130">
        <v>1415736424</v>
      </c>
      <c r="K130" t="b">
        <v>0</v>
      </c>
      <c r="L130">
        <v>0</v>
      </c>
      <c r="M130" t="b">
        <v>0</v>
      </c>
      <c r="N130" t="s">
        <v>8272</v>
      </c>
      <c r="O130" s="6">
        <f t="shared" ref="O130:O193" si="8">E130/D130</f>
        <v>0</v>
      </c>
      <c r="P130" s="7">
        <f t="shared" ref="P130:P193" si="9">IFERROR(E130/L130,0)</f>
        <v>0</v>
      </c>
      <c r="Q130" t="s">
        <v>8319</v>
      </c>
      <c r="R130" t="s">
        <v>8320</v>
      </c>
      <c r="S130" s="17">
        <f t="shared" ref="S130:S193" si="10">(((J130/60)/60)/24)+DATE(1970,1,1)+(-5/24)</f>
        <v>41954.629907407405</v>
      </c>
      <c r="T130" s="11">
        <f t="shared" ref="T130:T193" si="11">(((I130/60)/60)/24)+DATE(1970,1,1)+(-5/24)</f>
        <v>42014.629907407405</v>
      </c>
    </row>
    <row r="131" spans="1:20" ht="45" hidden="1" x14ac:dyDescent="0.25">
      <c r="A131">
        <v>2575</v>
      </c>
      <c r="B131" s="3" t="s">
        <v>2575</v>
      </c>
      <c r="C131" s="3" t="s">
        <v>6685</v>
      </c>
      <c r="D131">
        <v>85000</v>
      </c>
      <c r="E131">
        <v>0</v>
      </c>
      <c r="F131" t="s">
        <v>8220</v>
      </c>
      <c r="G131" t="s">
        <v>8224</v>
      </c>
      <c r="H131" t="s">
        <v>8246</v>
      </c>
      <c r="I131">
        <v>1421030194</v>
      </c>
      <c r="J131">
        <v>1418438194</v>
      </c>
      <c r="K131" t="b">
        <v>0</v>
      </c>
      <c r="L131">
        <v>0</v>
      </c>
      <c r="M131" t="b">
        <v>0</v>
      </c>
      <c r="N131" t="s">
        <v>8284</v>
      </c>
      <c r="O131" s="6">
        <f t="shared" si="8"/>
        <v>0</v>
      </c>
      <c r="P131" s="7">
        <f t="shared" si="9"/>
        <v>0</v>
      </c>
      <c r="Q131" t="s">
        <v>8336</v>
      </c>
      <c r="R131" t="s">
        <v>8337</v>
      </c>
      <c r="S131" s="17">
        <f t="shared" si="10"/>
        <v>41985.90039351851</v>
      </c>
      <c r="T131" s="11">
        <f t="shared" si="11"/>
        <v>42015.90039351851</v>
      </c>
    </row>
    <row r="132" spans="1:20" ht="45" hidden="1" x14ac:dyDescent="0.25">
      <c r="A132">
        <v>3874</v>
      </c>
      <c r="B132" s="3" t="s">
        <v>3871</v>
      </c>
      <c r="C132" s="3" t="s">
        <v>7983</v>
      </c>
      <c r="D132">
        <v>620</v>
      </c>
      <c r="E132">
        <v>0</v>
      </c>
      <c r="F132" t="s">
        <v>8220</v>
      </c>
      <c r="G132" t="s">
        <v>8228</v>
      </c>
      <c r="H132" t="s">
        <v>8250</v>
      </c>
      <c r="I132">
        <v>1422061200</v>
      </c>
      <c r="J132">
        <v>1420244622</v>
      </c>
      <c r="K132" t="b">
        <v>0</v>
      </c>
      <c r="L132">
        <v>0</v>
      </c>
      <c r="M132" t="b">
        <v>0</v>
      </c>
      <c r="N132" t="s">
        <v>8305</v>
      </c>
      <c r="O132" s="6">
        <f t="shared" si="8"/>
        <v>0</v>
      </c>
      <c r="P132" s="7">
        <f t="shared" si="9"/>
        <v>0</v>
      </c>
      <c r="Q132" t="s">
        <v>8317</v>
      </c>
      <c r="R132" t="s">
        <v>8359</v>
      </c>
      <c r="S132" s="17">
        <f t="shared" si="10"/>
        <v>42006.808124999996</v>
      </c>
      <c r="T132" s="11">
        <f t="shared" si="11"/>
        <v>42027.833333333336</v>
      </c>
    </row>
    <row r="133" spans="1:20" ht="45" hidden="1" x14ac:dyDescent="0.25">
      <c r="A133">
        <v>3879</v>
      </c>
      <c r="B133" s="3" t="s">
        <v>3876</v>
      </c>
      <c r="C133" s="3" t="s">
        <v>7988</v>
      </c>
      <c r="D133">
        <v>15000</v>
      </c>
      <c r="E133">
        <v>0</v>
      </c>
      <c r="F133" t="s">
        <v>8220</v>
      </c>
      <c r="G133" t="s">
        <v>8225</v>
      </c>
      <c r="H133" t="s">
        <v>8247</v>
      </c>
      <c r="I133">
        <v>1422218396</v>
      </c>
      <c r="J133">
        <v>1419626396</v>
      </c>
      <c r="K133" t="b">
        <v>0</v>
      </c>
      <c r="L133">
        <v>0</v>
      </c>
      <c r="M133" t="b">
        <v>0</v>
      </c>
      <c r="N133" t="s">
        <v>8305</v>
      </c>
      <c r="O133" s="6">
        <f t="shared" si="8"/>
        <v>0</v>
      </c>
      <c r="P133" s="7">
        <f t="shared" si="9"/>
        <v>0</v>
      </c>
      <c r="Q133" t="s">
        <v>8317</v>
      </c>
      <c r="R133" t="s">
        <v>8359</v>
      </c>
      <c r="S133" s="17">
        <f t="shared" si="10"/>
        <v>41999.652731481481</v>
      </c>
      <c r="T133" s="11">
        <f t="shared" si="11"/>
        <v>42029.652731481481</v>
      </c>
    </row>
    <row r="134" spans="1:20" ht="45" hidden="1" x14ac:dyDescent="0.25">
      <c r="A134">
        <v>1861</v>
      </c>
      <c r="B134" s="3" t="s">
        <v>1862</v>
      </c>
      <c r="C134" s="3" t="s">
        <v>5971</v>
      </c>
      <c r="D134">
        <v>250000</v>
      </c>
      <c r="E134">
        <v>0</v>
      </c>
      <c r="F134" t="s">
        <v>8221</v>
      </c>
      <c r="G134" t="s">
        <v>8225</v>
      </c>
      <c r="H134" t="s">
        <v>8247</v>
      </c>
      <c r="I134">
        <v>1422256341</v>
      </c>
      <c r="J134">
        <v>1419664341</v>
      </c>
      <c r="K134" t="b">
        <v>0</v>
      </c>
      <c r="L134">
        <v>0</v>
      </c>
      <c r="M134" t="b">
        <v>0</v>
      </c>
      <c r="N134" t="s">
        <v>8283</v>
      </c>
      <c r="O134" s="6">
        <f t="shared" si="8"/>
        <v>0</v>
      </c>
      <c r="P134" s="7">
        <f t="shared" si="9"/>
        <v>0</v>
      </c>
      <c r="Q134" t="s">
        <v>8333</v>
      </c>
      <c r="R134" t="s">
        <v>8335</v>
      </c>
      <c r="S134" s="17">
        <f t="shared" si="10"/>
        <v>42000.091909722221</v>
      </c>
      <c r="T134" s="11">
        <f t="shared" si="11"/>
        <v>42030.091909722221</v>
      </c>
    </row>
    <row r="135" spans="1:20" ht="45" hidden="1" x14ac:dyDescent="0.25">
      <c r="A135">
        <v>2358</v>
      </c>
      <c r="B135" s="3" t="s">
        <v>2359</v>
      </c>
      <c r="C135" s="3" t="s">
        <v>6468</v>
      </c>
      <c r="D135">
        <v>1500</v>
      </c>
      <c r="E135">
        <v>0</v>
      </c>
      <c r="F135" t="s">
        <v>8220</v>
      </c>
      <c r="G135" t="s">
        <v>8225</v>
      </c>
      <c r="H135" t="s">
        <v>8247</v>
      </c>
      <c r="I135">
        <v>1422664740</v>
      </c>
      <c r="J135">
        <v>1417818036</v>
      </c>
      <c r="K135" t="b">
        <v>0</v>
      </c>
      <c r="L135">
        <v>0</v>
      </c>
      <c r="M135" t="b">
        <v>0</v>
      </c>
      <c r="N135" t="s">
        <v>8272</v>
      </c>
      <c r="O135" s="6">
        <f t="shared" si="8"/>
        <v>0</v>
      </c>
      <c r="P135" s="7">
        <f t="shared" si="9"/>
        <v>0</v>
      </c>
      <c r="Q135" t="s">
        <v>8319</v>
      </c>
      <c r="R135" t="s">
        <v>8320</v>
      </c>
      <c r="S135" s="17">
        <f t="shared" si="10"/>
        <v>41978.722638888888</v>
      </c>
      <c r="T135" s="11">
        <f t="shared" si="11"/>
        <v>42034.818749999999</v>
      </c>
    </row>
    <row r="136" spans="1:20" ht="30" hidden="1" x14ac:dyDescent="0.25">
      <c r="A136">
        <v>1588</v>
      </c>
      <c r="B136" s="3" t="s">
        <v>1589</v>
      </c>
      <c r="C136" s="3" t="s">
        <v>5698</v>
      </c>
      <c r="D136">
        <v>516</v>
      </c>
      <c r="E136">
        <v>0</v>
      </c>
      <c r="F136" t="s">
        <v>8221</v>
      </c>
      <c r="G136" t="s">
        <v>8224</v>
      </c>
      <c r="H136" t="s">
        <v>8246</v>
      </c>
      <c r="I136">
        <v>1422735120</v>
      </c>
      <c r="J136">
        <v>1420091999</v>
      </c>
      <c r="K136" t="b">
        <v>0</v>
      </c>
      <c r="L136">
        <v>0</v>
      </c>
      <c r="M136" t="b">
        <v>0</v>
      </c>
      <c r="N136" t="s">
        <v>8291</v>
      </c>
      <c r="O136" s="6">
        <f t="shared" si="8"/>
        <v>0</v>
      </c>
      <c r="P136" s="7">
        <f t="shared" si="9"/>
        <v>0</v>
      </c>
      <c r="Q136" t="s">
        <v>8338</v>
      </c>
      <c r="R136" t="s">
        <v>8345</v>
      </c>
      <c r="S136" s="17">
        <f t="shared" si="10"/>
        <v>42005.041655092595</v>
      </c>
      <c r="T136" s="11">
        <f t="shared" si="11"/>
        <v>42035.633333333331</v>
      </c>
    </row>
    <row r="137" spans="1:20" ht="45" hidden="1" x14ac:dyDescent="0.25">
      <c r="A137">
        <v>1234</v>
      </c>
      <c r="B137" s="3" t="s">
        <v>1235</v>
      </c>
      <c r="C137" s="3" t="s">
        <v>5344</v>
      </c>
      <c r="D137">
        <v>50000</v>
      </c>
      <c r="E137">
        <v>0</v>
      </c>
      <c r="F137" t="s">
        <v>8220</v>
      </c>
      <c r="G137" t="s">
        <v>8225</v>
      </c>
      <c r="H137" t="s">
        <v>8247</v>
      </c>
      <c r="I137">
        <v>1422903342</v>
      </c>
      <c r="J137">
        <v>1420311342</v>
      </c>
      <c r="K137" t="b">
        <v>0</v>
      </c>
      <c r="L137">
        <v>0</v>
      </c>
      <c r="M137" t="b">
        <v>0</v>
      </c>
      <c r="N137" t="s">
        <v>8286</v>
      </c>
      <c r="O137" s="6">
        <f t="shared" si="8"/>
        <v>0</v>
      </c>
      <c r="P137" s="7">
        <f t="shared" si="9"/>
        <v>0</v>
      </c>
      <c r="Q137" t="s">
        <v>8325</v>
      </c>
      <c r="R137" t="s">
        <v>8340</v>
      </c>
      <c r="S137" s="17">
        <f t="shared" si="10"/>
        <v>42007.580347222225</v>
      </c>
      <c r="T137" s="11">
        <f t="shared" si="11"/>
        <v>42037.580347222225</v>
      </c>
    </row>
    <row r="138" spans="1:20" ht="45" hidden="1" x14ac:dyDescent="0.25">
      <c r="A138">
        <v>766</v>
      </c>
      <c r="B138" s="3" t="s">
        <v>767</v>
      </c>
      <c r="C138" s="3" t="s">
        <v>4876</v>
      </c>
      <c r="D138">
        <v>4000</v>
      </c>
      <c r="E138">
        <v>0</v>
      </c>
      <c r="F138" t="s">
        <v>8221</v>
      </c>
      <c r="G138" t="s">
        <v>8229</v>
      </c>
      <c r="H138" t="s">
        <v>8251</v>
      </c>
      <c r="I138">
        <v>1424112483</v>
      </c>
      <c r="J138">
        <v>1421520483</v>
      </c>
      <c r="K138" t="b">
        <v>0</v>
      </c>
      <c r="L138">
        <v>0</v>
      </c>
      <c r="M138" t="b">
        <v>0</v>
      </c>
      <c r="N138" t="s">
        <v>8275</v>
      </c>
      <c r="O138" s="6">
        <f t="shared" si="8"/>
        <v>0</v>
      </c>
      <c r="P138" s="7">
        <f t="shared" si="9"/>
        <v>0</v>
      </c>
      <c r="Q138" t="s">
        <v>8322</v>
      </c>
      <c r="R138" t="s">
        <v>8324</v>
      </c>
      <c r="S138" s="17">
        <f t="shared" si="10"/>
        <v>42021.57503472222</v>
      </c>
      <c r="T138" s="11">
        <f t="shared" si="11"/>
        <v>42051.57503472222</v>
      </c>
    </row>
    <row r="139" spans="1:20" ht="45" hidden="1" x14ac:dyDescent="0.25">
      <c r="A139">
        <v>1142</v>
      </c>
      <c r="B139" s="3" t="s">
        <v>1143</v>
      </c>
      <c r="C139" s="3" t="s">
        <v>5252</v>
      </c>
      <c r="D139">
        <v>4000</v>
      </c>
      <c r="E139">
        <v>0</v>
      </c>
      <c r="F139" t="s">
        <v>8221</v>
      </c>
      <c r="G139" t="s">
        <v>8224</v>
      </c>
      <c r="H139" t="s">
        <v>8246</v>
      </c>
      <c r="I139">
        <v>1424131727</v>
      </c>
      <c r="J139">
        <v>1421539727</v>
      </c>
      <c r="K139" t="b">
        <v>0</v>
      </c>
      <c r="L139">
        <v>0</v>
      </c>
      <c r="M139" t="b">
        <v>0</v>
      </c>
      <c r="N139" t="s">
        <v>8283</v>
      </c>
      <c r="O139" s="6">
        <f t="shared" si="8"/>
        <v>0</v>
      </c>
      <c r="P139" s="7">
        <f t="shared" si="9"/>
        <v>0</v>
      </c>
      <c r="Q139" t="s">
        <v>8333</v>
      </c>
      <c r="R139" t="s">
        <v>8335</v>
      </c>
      <c r="S139" s="17">
        <f t="shared" si="10"/>
        <v>42021.797766203708</v>
      </c>
      <c r="T139" s="11">
        <f t="shared" si="11"/>
        <v>42051.797766203708</v>
      </c>
    </row>
    <row r="140" spans="1:20" ht="45" hidden="1" x14ac:dyDescent="0.25">
      <c r="A140">
        <v>2419</v>
      </c>
      <c r="B140" s="3" t="s">
        <v>2420</v>
      </c>
      <c r="C140" s="3" t="s">
        <v>6529</v>
      </c>
      <c r="D140">
        <v>3000</v>
      </c>
      <c r="E140">
        <v>0</v>
      </c>
      <c r="F140" t="s">
        <v>8221</v>
      </c>
      <c r="G140" t="s">
        <v>8224</v>
      </c>
      <c r="H140" t="s">
        <v>8246</v>
      </c>
      <c r="I140">
        <v>1424281389</v>
      </c>
      <c r="J140">
        <v>1419097389</v>
      </c>
      <c r="K140" t="b">
        <v>0</v>
      </c>
      <c r="L140">
        <v>0</v>
      </c>
      <c r="M140" t="b">
        <v>0</v>
      </c>
      <c r="N140" t="s">
        <v>8284</v>
      </c>
      <c r="O140" s="6">
        <f t="shared" si="8"/>
        <v>0</v>
      </c>
      <c r="P140" s="7">
        <f t="shared" si="9"/>
        <v>0</v>
      </c>
      <c r="Q140" t="s">
        <v>8336</v>
      </c>
      <c r="R140" t="s">
        <v>8337</v>
      </c>
      <c r="S140" s="17">
        <f t="shared" si="10"/>
        <v>41993.529965277768</v>
      </c>
      <c r="T140" s="11">
        <f t="shared" si="11"/>
        <v>42053.529965277768</v>
      </c>
    </row>
    <row r="141" spans="1:20" ht="45" hidden="1" x14ac:dyDescent="0.25">
      <c r="A141">
        <v>1156</v>
      </c>
      <c r="B141" s="3" t="s">
        <v>1157</v>
      </c>
      <c r="C141" s="3" t="s">
        <v>5266</v>
      </c>
      <c r="D141">
        <v>6500</v>
      </c>
      <c r="E141">
        <v>0</v>
      </c>
      <c r="F141" t="s">
        <v>8221</v>
      </c>
      <c r="G141" t="s">
        <v>8224</v>
      </c>
      <c r="H141" t="s">
        <v>8246</v>
      </c>
      <c r="I141">
        <v>1424742162</v>
      </c>
      <c r="J141">
        <v>1422150162</v>
      </c>
      <c r="K141" t="b">
        <v>0</v>
      </c>
      <c r="L141">
        <v>0</v>
      </c>
      <c r="M141" t="b">
        <v>0</v>
      </c>
      <c r="N141" t="s">
        <v>8284</v>
      </c>
      <c r="O141" s="6">
        <f t="shared" si="8"/>
        <v>0</v>
      </c>
      <c r="P141" s="7">
        <f t="shared" si="9"/>
        <v>0</v>
      </c>
      <c r="Q141" t="s">
        <v>8336</v>
      </c>
      <c r="R141" t="s">
        <v>8337</v>
      </c>
      <c r="S141" s="17">
        <f t="shared" si="10"/>
        <v>42028.862986111104</v>
      </c>
      <c r="T141" s="11">
        <f t="shared" si="11"/>
        <v>42058.862986111104</v>
      </c>
    </row>
    <row r="142" spans="1:20" ht="45" hidden="1" x14ac:dyDescent="0.25">
      <c r="A142">
        <v>173</v>
      </c>
      <c r="B142" s="3" t="s">
        <v>175</v>
      </c>
      <c r="C142" s="3" t="s">
        <v>4283</v>
      </c>
      <c r="D142">
        <v>1110</v>
      </c>
      <c r="E142">
        <v>0</v>
      </c>
      <c r="F142" t="s">
        <v>8221</v>
      </c>
      <c r="G142" t="s">
        <v>8225</v>
      </c>
      <c r="H142" t="s">
        <v>8247</v>
      </c>
      <c r="I142">
        <v>1425131108</v>
      </c>
      <c r="J142">
        <v>1422539108</v>
      </c>
      <c r="K142" t="b">
        <v>0</v>
      </c>
      <c r="L142">
        <v>0</v>
      </c>
      <c r="M142" t="b">
        <v>0</v>
      </c>
      <c r="N142" t="s">
        <v>8268</v>
      </c>
      <c r="O142" s="6">
        <f t="shared" si="8"/>
        <v>0</v>
      </c>
      <c r="P142" s="7">
        <f t="shared" si="9"/>
        <v>0</v>
      </c>
      <c r="Q142" t="s">
        <v>8310</v>
      </c>
      <c r="R142" t="s">
        <v>8314</v>
      </c>
      <c r="S142" s="17">
        <f t="shared" si="10"/>
        <v>42033.364675925921</v>
      </c>
      <c r="T142" s="11">
        <f t="shared" si="11"/>
        <v>42063.364675925921</v>
      </c>
    </row>
    <row r="143" spans="1:20" ht="30" hidden="1" x14ac:dyDescent="0.25">
      <c r="A143">
        <v>1877</v>
      </c>
      <c r="B143" s="3" t="s">
        <v>1878</v>
      </c>
      <c r="C143" s="3" t="s">
        <v>5987</v>
      </c>
      <c r="D143">
        <v>60</v>
      </c>
      <c r="E143">
        <v>0</v>
      </c>
      <c r="F143" t="s">
        <v>8221</v>
      </c>
      <c r="G143" t="s">
        <v>8224</v>
      </c>
      <c r="H143" t="s">
        <v>8246</v>
      </c>
      <c r="I143">
        <v>1425170525</v>
      </c>
      <c r="J143">
        <v>1422664925</v>
      </c>
      <c r="K143" t="b">
        <v>0</v>
      </c>
      <c r="L143">
        <v>0</v>
      </c>
      <c r="M143" t="b">
        <v>0</v>
      </c>
      <c r="N143" t="s">
        <v>8283</v>
      </c>
      <c r="O143" s="6">
        <f t="shared" si="8"/>
        <v>0</v>
      </c>
      <c r="P143" s="7">
        <f t="shared" si="9"/>
        <v>0</v>
      </c>
      <c r="Q143" t="s">
        <v>8333</v>
      </c>
      <c r="R143" t="s">
        <v>8335</v>
      </c>
      <c r="S143" s="17">
        <f t="shared" si="10"/>
        <v>42034.820891203701</v>
      </c>
      <c r="T143" s="11">
        <f t="shared" si="11"/>
        <v>42063.820891203701</v>
      </c>
    </row>
    <row r="144" spans="1:20" ht="45" hidden="1" x14ac:dyDescent="0.25">
      <c r="A144">
        <v>3127</v>
      </c>
      <c r="B144" s="3" t="s">
        <v>3127</v>
      </c>
      <c r="C144" s="3" t="s">
        <v>7237</v>
      </c>
      <c r="D144">
        <v>100000</v>
      </c>
      <c r="E144">
        <v>0</v>
      </c>
      <c r="F144" t="s">
        <v>8220</v>
      </c>
      <c r="G144" t="s">
        <v>8224</v>
      </c>
      <c r="H144" t="s">
        <v>8246</v>
      </c>
      <c r="I144">
        <v>1425242029</v>
      </c>
      <c r="J144">
        <v>1422650029</v>
      </c>
      <c r="K144" t="b">
        <v>0</v>
      </c>
      <c r="L144">
        <v>0</v>
      </c>
      <c r="M144" t="b">
        <v>0</v>
      </c>
      <c r="N144" t="s">
        <v>8303</v>
      </c>
      <c r="O144" s="6">
        <f t="shared" si="8"/>
        <v>0</v>
      </c>
      <c r="P144" s="7">
        <f t="shared" si="9"/>
        <v>0</v>
      </c>
      <c r="Q144" t="s">
        <v>8317</v>
      </c>
      <c r="R144" t="s">
        <v>8357</v>
      </c>
      <c r="S144" s="17">
        <f t="shared" si="10"/>
        <v>42034.648483796293</v>
      </c>
      <c r="T144" s="11">
        <f t="shared" si="11"/>
        <v>42064.648483796293</v>
      </c>
    </row>
    <row r="145" spans="1:20" ht="45" hidden="1" x14ac:dyDescent="0.25">
      <c r="A145">
        <v>3054</v>
      </c>
      <c r="B145" s="3" t="s">
        <v>3054</v>
      </c>
      <c r="C145" s="3" t="s">
        <v>7164</v>
      </c>
      <c r="D145">
        <v>300</v>
      </c>
      <c r="E145">
        <v>0</v>
      </c>
      <c r="F145" t="s">
        <v>8221</v>
      </c>
      <c r="G145" t="s">
        <v>8224</v>
      </c>
      <c r="H145" t="s">
        <v>8246</v>
      </c>
      <c r="I145">
        <v>1425258240</v>
      </c>
      <c r="J145">
        <v>1422043154</v>
      </c>
      <c r="K145" t="b">
        <v>0</v>
      </c>
      <c r="L145">
        <v>0</v>
      </c>
      <c r="M145" t="b">
        <v>0</v>
      </c>
      <c r="N145" t="s">
        <v>8303</v>
      </c>
      <c r="O145" s="6">
        <f t="shared" si="8"/>
        <v>0</v>
      </c>
      <c r="P145" s="7">
        <f t="shared" si="9"/>
        <v>0</v>
      </c>
      <c r="Q145" t="s">
        <v>8317</v>
      </c>
      <c r="R145" t="s">
        <v>8357</v>
      </c>
      <c r="S145" s="17">
        <f t="shared" si="10"/>
        <v>42027.624467592592</v>
      </c>
      <c r="T145" s="11">
        <f t="shared" si="11"/>
        <v>42064.836111111108</v>
      </c>
    </row>
    <row r="146" spans="1:20" hidden="1" x14ac:dyDescent="0.25">
      <c r="A146">
        <v>1059</v>
      </c>
      <c r="B146" s="3" t="s">
        <v>1060</v>
      </c>
      <c r="C146" s="3" t="s">
        <v>5169</v>
      </c>
      <c r="D146">
        <v>1100</v>
      </c>
      <c r="E146">
        <v>0</v>
      </c>
      <c r="F146" t="s">
        <v>8220</v>
      </c>
      <c r="G146" t="s">
        <v>8224</v>
      </c>
      <c r="H146" t="s">
        <v>8246</v>
      </c>
      <c r="I146">
        <v>1426269456</v>
      </c>
      <c r="J146">
        <v>1423681056</v>
      </c>
      <c r="K146" t="b">
        <v>0</v>
      </c>
      <c r="L146">
        <v>0</v>
      </c>
      <c r="M146" t="b">
        <v>0</v>
      </c>
      <c r="N146" t="s">
        <v>8281</v>
      </c>
      <c r="O146" s="6">
        <f t="shared" si="8"/>
        <v>0</v>
      </c>
      <c r="P146" s="7">
        <f t="shared" si="9"/>
        <v>0</v>
      </c>
      <c r="Q146" t="s">
        <v>8331</v>
      </c>
      <c r="R146" t="s">
        <v>8332</v>
      </c>
      <c r="S146" s="17">
        <f t="shared" si="10"/>
        <v>42046.581666666665</v>
      </c>
      <c r="T146" s="11">
        <f t="shared" si="11"/>
        <v>42076.54</v>
      </c>
    </row>
    <row r="147" spans="1:20" ht="60" hidden="1" x14ac:dyDescent="0.25">
      <c r="A147">
        <v>2505</v>
      </c>
      <c r="B147" s="3" t="s">
        <v>2505</v>
      </c>
      <c r="C147" s="3" t="s">
        <v>6615</v>
      </c>
      <c r="D147">
        <v>7000</v>
      </c>
      <c r="E147">
        <v>0</v>
      </c>
      <c r="F147" t="s">
        <v>8221</v>
      </c>
      <c r="G147" t="s">
        <v>8224</v>
      </c>
      <c r="H147" t="s">
        <v>8246</v>
      </c>
      <c r="I147">
        <v>1426292416</v>
      </c>
      <c r="J147">
        <v>1423704016</v>
      </c>
      <c r="K147" t="b">
        <v>0</v>
      </c>
      <c r="L147">
        <v>0</v>
      </c>
      <c r="M147" t="b">
        <v>0</v>
      </c>
      <c r="N147" t="s">
        <v>8299</v>
      </c>
      <c r="O147" s="6">
        <f t="shared" si="8"/>
        <v>0</v>
      </c>
      <c r="P147" s="7">
        <f t="shared" si="9"/>
        <v>0</v>
      </c>
      <c r="Q147" t="s">
        <v>8336</v>
      </c>
      <c r="R147" t="s">
        <v>8353</v>
      </c>
      <c r="S147" s="17">
        <f t="shared" si="10"/>
        <v>42046.847407407404</v>
      </c>
      <c r="T147" s="11">
        <f t="shared" si="11"/>
        <v>42076.80574074074</v>
      </c>
    </row>
    <row r="148" spans="1:20" ht="45" hidden="1" x14ac:dyDescent="0.25">
      <c r="A148">
        <v>582</v>
      </c>
      <c r="B148" s="3" t="s">
        <v>583</v>
      </c>
      <c r="C148" s="3" t="s">
        <v>4692</v>
      </c>
      <c r="D148">
        <v>100000</v>
      </c>
      <c r="E148">
        <v>0</v>
      </c>
      <c r="F148" t="s">
        <v>8221</v>
      </c>
      <c r="G148" t="s">
        <v>8224</v>
      </c>
      <c r="H148" t="s">
        <v>8246</v>
      </c>
      <c r="I148">
        <v>1426442400</v>
      </c>
      <c r="J148">
        <v>1424454319</v>
      </c>
      <c r="K148" t="b">
        <v>0</v>
      </c>
      <c r="L148">
        <v>0</v>
      </c>
      <c r="M148" t="b">
        <v>0</v>
      </c>
      <c r="N148" t="s">
        <v>8272</v>
      </c>
      <c r="O148" s="6">
        <f t="shared" si="8"/>
        <v>0</v>
      </c>
      <c r="P148" s="7">
        <f t="shared" si="9"/>
        <v>0</v>
      </c>
      <c r="Q148" t="s">
        <v>8319</v>
      </c>
      <c r="R148" t="s">
        <v>8320</v>
      </c>
      <c r="S148" s="17">
        <f t="shared" si="10"/>
        <v>42055.531469907401</v>
      </c>
      <c r="T148" s="11">
        <f t="shared" si="11"/>
        <v>42078.541666666664</v>
      </c>
    </row>
    <row r="149" spans="1:20" ht="45" hidden="1" x14ac:dyDescent="0.25">
      <c r="A149">
        <v>2437</v>
      </c>
      <c r="B149" s="3" t="s">
        <v>2438</v>
      </c>
      <c r="C149" s="3" t="s">
        <v>6547</v>
      </c>
      <c r="D149">
        <v>8000</v>
      </c>
      <c r="E149">
        <v>0</v>
      </c>
      <c r="F149" t="s">
        <v>8221</v>
      </c>
      <c r="G149" t="s">
        <v>8224</v>
      </c>
      <c r="H149" t="s">
        <v>8246</v>
      </c>
      <c r="I149">
        <v>1426615200</v>
      </c>
      <c r="J149">
        <v>1422400188</v>
      </c>
      <c r="K149" t="b">
        <v>0</v>
      </c>
      <c r="L149">
        <v>0</v>
      </c>
      <c r="M149" t="b">
        <v>0</v>
      </c>
      <c r="N149" t="s">
        <v>8284</v>
      </c>
      <c r="O149" s="6">
        <f t="shared" si="8"/>
        <v>0</v>
      </c>
      <c r="P149" s="7">
        <f t="shared" si="9"/>
        <v>0</v>
      </c>
      <c r="Q149" t="s">
        <v>8336</v>
      </c>
      <c r="R149" t="s">
        <v>8337</v>
      </c>
      <c r="S149" s="17">
        <f t="shared" si="10"/>
        <v>42031.756805555553</v>
      </c>
      <c r="T149" s="11">
        <f t="shared" si="11"/>
        <v>42080.541666666664</v>
      </c>
    </row>
    <row r="150" spans="1:20" ht="45" hidden="1" x14ac:dyDescent="0.25">
      <c r="A150">
        <v>172</v>
      </c>
      <c r="B150" s="3" t="s">
        <v>174</v>
      </c>
      <c r="C150" s="3" t="s">
        <v>4282</v>
      </c>
      <c r="D150">
        <v>95000</v>
      </c>
      <c r="E150">
        <v>0</v>
      </c>
      <c r="F150" t="s">
        <v>8221</v>
      </c>
      <c r="G150" t="s">
        <v>8224</v>
      </c>
      <c r="H150" t="s">
        <v>8246</v>
      </c>
      <c r="I150">
        <v>1426753723</v>
      </c>
      <c r="J150">
        <v>1423733323</v>
      </c>
      <c r="K150" t="b">
        <v>0</v>
      </c>
      <c r="L150">
        <v>0</v>
      </c>
      <c r="M150" t="b">
        <v>0</v>
      </c>
      <c r="N150" t="s">
        <v>8268</v>
      </c>
      <c r="O150" s="6">
        <f t="shared" si="8"/>
        <v>0</v>
      </c>
      <c r="P150" s="7">
        <f t="shared" si="9"/>
        <v>0</v>
      </c>
      <c r="Q150" t="s">
        <v>8310</v>
      </c>
      <c r="R150" t="s">
        <v>8314</v>
      </c>
      <c r="S150" s="17">
        <f t="shared" si="10"/>
        <v>42047.186608796292</v>
      </c>
      <c r="T150" s="11">
        <f t="shared" si="11"/>
        <v>42082.14494212962</v>
      </c>
    </row>
    <row r="151" spans="1:20" ht="45" hidden="1" x14ac:dyDescent="0.25">
      <c r="A151">
        <v>140</v>
      </c>
      <c r="B151" s="3" t="s">
        <v>142</v>
      </c>
      <c r="C151" s="3" t="s">
        <v>4250</v>
      </c>
      <c r="D151">
        <v>200000</v>
      </c>
      <c r="E151">
        <v>0</v>
      </c>
      <c r="F151" t="s">
        <v>8220</v>
      </c>
      <c r="G151" t="s">
        <v>8224</v>
      </c>
      <c r="H151" t="s">
        <v>8246</v>
      </c>
      <c r="I151">
        <v>1426823132</v>
      </c>
      <c r="J151">
        <v>1424234732</v>
      </c>
      <c r="K151" t="b">
        <v>0</v>
      </c>
      <c r="L151">
        <v>0</v>
      </c>
      <c r="M151" t="b">
        <v>0</v>
      </c>
      <c r="N151" t="s">
        <v>8267</v>
      </c>
      <c r="O151" s="6">
        <f t="shared" si="8"/>
        <v>0</v>
      </c>
      <c r="P151" s="7">
        <f t="shared" si="9"/>
        <v>0</v>
      </c>
      <c r="Q151" t="s">
        <v>8310</v>
      </c>
      <c r="R151" t="s">
        <v>8313</v>
      </c>
      <c r="S151" s="17">
        <f t="shared" si="10"/>
        <v>42052.989953703705</v>
      </c>
      <c r="T151" s="11">
        <f t="shared" si="11"/>
        <v>42082.948287037034</v>
      </c>
    </row>
    <row r="152" spans="1:20" ht="45" hidden="1" x14ac:dyDescent="0.25">
      <c r="A152">
        <v>558</v>
      </c>
      <c r="B152" s="3" t="s">
        <v>559</v>
      </c>
      <c r="C152" s="3" t="s">
        <v>4668</v>
      </c>
      <c r="D152">
        <v>750</v>
      </c>
      <c r="E152">
        <v>0</v>
      </c>
      <c r="F152" t="s">
        <v>8221</v>
      </c>
      <c r="G152" t="s">
        <v>8224</v>
      </c>
      <c r="H152" t="s">
        <v>8246</v>
      </c>
      <c r="I152">
        <v>1427227905</v>
      </c>
      <c r="J152">
        <v>1424639505</v>
      </c>
      <c r="K152" t="b">
        <v>0</v>
      </c>
      <c r="L152">
        <v>0</v>
      </c>
      <c r="M152" t="b">
        <v>0</v>
      </c>
      <c r="N152" t="s">
        <v>8272</v>
      </c>
      <c r="O152" s="6">
        <f t="shared" si="8"/>
        <v>0</v>
      </c>
      <c r="P152" s="7">
        <f t="shared" si="9"/>
        <v>0</v>
      </c>
      <c r="Q152" t="s">
        <v>8319</v>
      </c>
      <c r="R152" t="s">
        <v>8320</v>
      </c>
      <c r="S152" s="17">
        <f t="shared" si="10"/>
        <v>42057.674826388888</v>
      </c>
      <c r="T152" s="11">
        <f t="shared" si="11"/>
        <v>42087.633159722223</v>
      </c>
    </row>
    <row r="153" spans="1:20" ht="45" hidden="1" x14ac:dyDescent="0.25">
      <c r="A153">
        <v>1058</v>
      </c>
      <c r="B153" s="3" t="s">
        <v>1059</v>
      </c>
      <c r="C153" s="3" t="s">
        <v>5168</v>
      </c>
      <c r="D153">
        <v>40000</v>
      </c>
      <c r="E153">
        <v>0</v>
      </c>
      <c r="F153" t="s">
        <v>8220</v>
      </c>
      <c r="G153" t="s">
        <v>8224</v>
      </c>
      <c r="H153" t="s">
        <v>8246</v>
      </c>
      <c r="I153">
        <v>1427328000</v>
      </c>
      <c r="J153">
        <v>1423777043</v>
      </c>
      <c r="K153" t="b">
        <v>0</v>
      </c>
      <c r="L153">
        <v>0</v>
      </c>
      <c r="M153" t="b">
        <v>0</v>
      </c>
      <c r="N153" t="s">
        <v>8281</v>
      </c>
      <c r="O153" s="6">
        <f t="shared" si="8"/>
        <v>0</v>
      </c>
      <c r="P153" s="7">
        <f t="shared" si="9"/>
        <v>0</v>
      </c>
      <c r="Q153" t="s">
        <v>8331</v>
      </c>
      <c r="R153" t="s">
        <v>8332</v>
      </c>
      <c r="S153" s="17">
        <f t="shared" si="10"/>
        <v>42047.692627314813</v>
      </c>
      <c r="T153" s="11">
        <f t="shared" si="11"/>
        <v>42088.791666666664</v>
      </c>
    </row>
    <row r="154" spans="1:20" ht="45" hidden="1" x14ac:dyDescent="0.25">
      <c r="A154">
        <v>3884</v>
      </c>
      <c r="B154" s="3" t="s">
        <v>3881</v>
      </c>
      <c r="C154" s="3" t="s">
        <v>7993</v>
      </c>
      <c r="D154">
        <v>10000</v>
      </c>
      <c r="E154">
        <v>0</v>
      </c>
      <c r="F154" t="s">
        <v>8220</v>
      </c>
      <c r="G154" t="s">
        <v>8224</v>
      </c>
      <c r="H154" t="s">
        <v>8246</v>
      </c>
      <c r="I154">
        <v>1427479192</v>
      </c>
      <c r="J154">
        <v>1425322792</v>
      </c>
      <c r="K154" t="b">
        <v>0</v>
      </c>
      <c r="L154">
        <v>0</v>
      </c>
      <c r="M154" t="b">
        <v>0</v>
      </c>
      <c r="N154" t="s">
        <v>8305</v>
      </c>
      <c r="O154" s="6">
        <f t="shared" si="8"/>
        <v>0</v>
      </c>
      <c r="P154" s="7">
        <f t="shared" si="9"/>
        <v>0</v>
      </c>
      <c r="Q154" t="s">
        <v>8317</v>
      </c>
      <c r="R154" t="s">
        <v>8359</v>
      </c>
      <c r="S154" s="17">
        <f t="shared" si="10"/>
        <v>42065.583240740736</v>
      </c>
      <c r="T154" s="11">
        <f t="shared" si="11"/>
        <v>42090.541574074072</v>
      </c>
    </row>
    <row r="155" spans="1:20" ht="30" hidden="1" x14ac:dyDescent="0.25">
      <c r="A155">
        <v>1592</v>
      </c>
      <c r="B155" s="3" t="s">
        <v>1593</v>
      </c>
      <c r="C155" s="3" t="s">
        <v>5702</v>
      </c>
      <c r="D155">
        <v>25</v>
      </c>
      <c r="E155">
        <v>0</v>
      </c>
      <c r="F155" t="s">
        <v>8221</v>
      </c>
      <c r="G155" t="s">
        <v>8224</v>
      </c>
      <c r="H155" t="s">
        <v>8246</v>
      </c>
      <c r="I155">
        <v>1427503485</v>
      </c>
      <c r="J155">
        <v>1423619085</v>
      </c>
      <c r="K155" t="b">
        <v>0</v>
      </c>
      <c r="L155">
        <v>0</v>
      </c>
      <c r="M155" t="b">
        <v>0</v>
      </c>
      <c r="N155" t="s">
        <v>8291</v>
      </c>
      <c r="O155" s="6">
        <f t="shared" si="8"/>
        <v>0</v>
      </c>
      <c r="P155" s="7">
        <f t="shared" si="9"/>
        <v>0</v>
      </c>
      <c r="Q155" t="s">
        <v>8338</v>
      </c>
      <c r="R155" t="s">
        <v>8345</v>
      </c>
      <c r="S155" s="17">
        <f t="shared" si="10"/>
        <v>42045.86440972222</v>
      </c>
      <c r="T155" s="11">
        <f t="shared" si="11"/>
        <v>42090.822743055549</v>
      </c>
    </row>
    <row r="156" spans="1:20" hidden="1" x14ac:dyDescent="0.25">
      <c r="A156">
        <v>221</v>
      </c>
      <c r="B156" s="3" t="s">
        <v>223</v>
      </c>
      <c r="C156" s="3" t="s">
        <v>4331</v>
      </c>
      <c r="D156">
        <v>50000</v>
      </c>
      <c r="E156">
        <v>0</v>
      </c>
      <c r="F156" t="s">
        <v>8221</v>
      </c>
      <c r="G156" t="s">
        <v>8224</v>
      </c>
      <c r="H156" t="s">
        <v>8246</v>
      </c>
      <c r="I156">
        <v>1427569564</v>
      </c>
      <c r="J156">
        <v>1422389164</v>
      </c>
      <c r="K156" t="b">
        <v>0</v>
      </c>
      <c r="L156">
        <v>0</v>
      </c>
      <c r="M156" t="b">
        <v>0</v>
      </c>
      <c r="N156" t="s">
        <v>8268</v>
      </c>
      <c r="O156" s="6">
        <f t="shared" si="8"/>
        <v>0</v>
      </c>
      <c r="P156" s="7">
        <f t="shared" si="9"/>
        <v>0</v>
      </c>
      <c r="Q156" t="s">
        <v>8310</v>
      </c>
      <c r="R156" t="s">
        <v>8314</v>
      </c>
      <c r="S156" s="17">
        <f t="shared" si="10"/>
        <v>42031.629212962966</v>
      </c>
      <c r="T156" s="11">
        <f t="shared" si="11"/>
        <v>42091.587546296294</v>
      </c>
    </row>
    <row r="157" spans="1:20" ht="45" hidden="1" x14ac:dyDescent="0.25">
      <c r="A157">
        <v>2345</v>
      </c>
      <c r="B157" s="3" t="s">
        <v>2346</v>
      </c>
      <c r="C157" s="3" t="s">
        <v>6455</v>
      </c>
      <c r="D157">
        <v>3000</v>
      </c>
      <c r="E157">
        <v>0</v>
      </c>
      <c r="F157" t="s">
        <v>8220</v>
      </c>
      <c r="G157" t="s">
        <v>8224</v>
      </c>
      <c r="H157" t="s">
        <v>8246</v>
      </c>
      <c r="I157">
        <v>1427845140</v>
      </c>
      <c r="J157">
        <v>1424822556</v>
      </c>
      <c r="K157" t="b">
        <v>0</v>
      </c>
      <c r="L157">
        <v>0</v>
      </c>
      <c r="M157" t="b">
        <v>0</v>
      </c>
      <c r="N157" t="s">
        <v>8272</v>
      </c>
      <c r="O157" s="6">
        <f t="shared" si="8"/>
        <v>0</v>
      </c>
      <c r="P157" s="7">
        <f t="shared" si="9"/>
        <v>0</v>
      </c>
      <c r="Q157" t="s">
        <v>8319</v>
      </c>
      <c r="R157" t="s">
        <v>8320</v>
      </c>
      <c r="S157" s="17">
        <f t="shared" si="10"/>
        <v>42059.79347222222</v>
      </c>
      <c r="T157" s="11">
        <f t="shared" si="11"/>
        <v>42094.777083333327</v>
      </c>
    </row>
    <row r="158" spans="1:20" ht="45" hidden="1" x14ac:dyDescent="0.25">
      <c r="A158">
        <v>1544</v>
      </c>
      <c r="B158" s="3" t="s">
        <v>1545</v>
      </c>
      <c r="C158" s="3" t="s">
        <v>5654</v>
      </c>
      <c r="D158">
        <v>1000</v>
      </c>
      <c r="E158">
        <v>0</v>
      </c>
      <c r="F158" t="s">
        <v>8221</v>
      </c>
      <c r="G158" t="s">
        <v>8224</v>
      </c>
      <c r="H158" t="s">
        <v>8246</v>
      </c>
      <c r="I158">
        <v>1427847480</v>
      </c>
      <c r="J158">
        <v>1424222024</v>
      </c>
      <c r="K158" t="b">
        <v>0</v>
      </c>
      <c r="L158">
        <v>0</v>
      </c>
      <c r="M158" t="b">
        <v>0</v>
      </c>
      <c r="N158" t="s">
        <v>8289</v>
      </c>
      <c r="O158" s="6">
        <f t="shared" si="8"/>
        <v>0</v>
      </c>
      <c r="P158" s="7">
        <f t="shared" si="9"/>
        <v>0</v>
      </c>
      <c r="Q158" t="s">
        <v>8338</v>
      </c>
      <c r="R158" t="s">
        <v>8343</v>
      </c>
      <c r="S158" s="17">
        <f t="shared" si="10"/>
        <v>42052.842870370368</v>
      </c>
      <c r="T158" s="11">
        <f t="shared" si="11"/>
        <v>42094.804166666661</v>
      </c>
    </row>
    <row r="159" spans="1:20" ht="45" hidden="1" x14ac:dyDescent="0.25">
      <c r="A159">
        <v>478</v>
      </c>
      <c r="B159" s="3" t="s">
        <v>479</v>
      </c>
      <c r="C159" s="3" t="s">
        <v>4588</v>
      </c>
      <c r="D159">
        <v>10000</v>
      </c>
      <c r="E159">
        <v>0</v>
      </c>
      <c r="F159" t="s">
        <v>8221</v>
      </c>
      <c r="G159" t="s">
        <v>8224</v>
      </c>
      <c r="H159" t="s">
        <v>8246</v>
      </c>
      <c r="I159">
        <v>1427921509</v>
      </c>
      <c r="J159">
        <v>1425333109</v>
      </c>
      <c r="K159" t="b">
        <v>0</v>
      </c>
      <c r="L159">
        <v>0</v>
      </c>
      <c r="M159" t="b">
        <v>0</v>
      </c>
      <c r="N159" t="s">
        <v>8270</v>
      </c>
      <c r="O159" s="6">
        <f t="shared" si="8"/>
        <v>0</v>
      </c>
      <c r="P159" s="7">
        <f t="shared" si="9"/>
        <v>0</v>
      </c>
      <c r="Q159" t="s">
        <v>8310</v>
      </c>
      <c r="R159" t="s">
        <v>8316</v>
      </c>
      <c r="S159" s="17">
        <f t="shared" si="10"/>
        <v>42065.702650462961</v>
      </c>
      <c r="T159" s="11">
        <f t="shared" si="11"/>
        <v>42095.660983796297</v>
      </c>
    </row>
    <row r="160" spans="1:20" ht="30" hidden="1" x14ac:dyDescent="0.25">
      <c r="A160">
        <v>1818</v>
      </c>
      <c r="B160" s="3" t="s">
        <v>1819</v>
      </c>
      <c r="C160" s="3" t="s">
        <v>5928</v>
      </c>
      <c r="D160">
        <v>15000</v>
      </c>
      <c r="E160">
        <v>0</v>
      </c>
      <c r="F160" t="s">
        <v>8221</v>
      </c>
      <c r="G160" t="s">
        <v>8224</v>
      </c>
      <c r="H160" t="s">
        <v>8246</v>
      </c>
      <c r="I160">
        <v>1428035850</v>
      </c>
      <c r="J160">
        <v>1425447450</v>
      </c>
      <c r="K160" t="b">
        <v>0</v>
      </c>
      <c r="L160">
        <v>0</v>
      </c>
      <c r="M160" t="b">
        <v>0</v>
      </c>
      <c r="N160" t="s">
        <v>8285</v>
      </c>
      <c r="O160" s="6">
        <f t="shared" si="8"/>
        <v>0</v>
      </c>
      <c r="P160" s="7">
        <f t="shared" si="9"/>
        <v>0</v>
      </c>
      <c r="Q160" t="s">
        <v>8338</v>
      </c>
      <c r="R160" t="s">
        <v>8339</v>
      </c>
      <c r="S160" s="17">
        <f t="shared" si="10"/>
        <v>42067.026041666664</v>
      </c>
      <c r="T160" s="11">
        <f t="shared" si="11"/>
        <v>42096.984374999993</v>
      </c>
    </row>
    <row r="161" spans="1:20" ht="30" hidden="1" x14ac:dyDescent="0.25">
      <c r="A161">
        <v>2894</v>
      </c>
      <c r="B161" s="3" t="s">
        <v>2894</v>
      </c>
      <c r="C161" s="3" t="s">
        <v>7004</v>
      </c>
      <c r="D161">
        <v>50000</v>
      </c>
      <c r="E161">
        <v>0</v>
      </c>
      <c r="F161" t="s">
        <v>8221</v>
      </c>
      <c r="G161" t="s">
        <v>8224</v>
      </c>
      <c r="H161" t="s">
        <v>8246</v>
      </c>
      <c r="I161">
        <v>1428100815</v>
      </c>
      <c r="J161">
        <v>1422920415</v>
      </c>
      <c r="K161" t="b">
        <v>0</v>
      </c>
      <c r="L161">
        <v>0</v>
      </c>
      <c r="M161" t="b">
        <v>0</v>
      </c>
      <c r="N161" t="s">
        <v>8271</v>
      </c>
      <c r="O161" s="6">
        <f t="shared" si="8"/>
        <v>0</v>
      </c>
      <c r="P161" s="7">
        <f t="shared" si="9"/>
        <v>0</v>
      </c>
      <c r="Q161" t="s">
        <v>8317</v>
      </c>
      <c r="R161" t="s">
        <v>8318</v>
      </c>
      <c r="S161" s="17">
        <f t="shared" si="10"/>
        <v>42037.777951388889</v>
      </c>
      <c r="T161" s="11">
        <f t="shared" si="11"/>
        <v>42097.736284722218</v>
      </c>
    </row>
    <row r="162" spans="1:20" ht="30" hidden="1" x14ac:dyDescent="0.25">
      <c r="A162">
        <v>1586</v>
      </c>
      <c r="B162" s="3" t="s">
        <v>1587</v>
      </c>
      <c r="C162" s="3" t="s">
        <v>5696</v>
      </c>
      <c r="D162">
        <v>1500</v>
      </c>
      <c r="E162">
        <v>0</v>
      </c>
      <c r="F162" t="s">
        <v>8221</v>
      </c>
      <c r="G162" t="s">
        <v>8224</v>
      </c>
      <c r="H162" t="s">
        <v>8246</v>
      </c>
      <c r="I162">
        <v>1428197422</v>
      </c>
      <c r="J162">
        <v>1425609022</v>
      </c>
      <c r="K162" t="b">
        <v>0</v>
      </c>
      <c r="L162">
        <v>0</v>
      </c>
      <c r="M162" t="b">
        <v>0</v>
      </c>
      <c r="N162" t="s">
        <v>8291</v>
      </c>
      <c r="O162" s="6">
        <f t="shared" si="8"/>
        <v>0</v>
      </c>
      <c r="P162" s="7">
        <f t="shared" si="9"/>
        <v>0</v>
      </c>
      <c r="Q162" t="s">
        <v>8338</v>
      </c>
      <c r="R162" t="s">
        <v>8345</v>
      </c>
      <c r="S162" s="17">
        <f t="shared" si="10"/>
        <v>42068.896087962967</v>
      </c>
      <c r="T162" s="11">
        <f t="shared" si="11"/>
        <v>42098.854421296295</v>
      </c>
    </row>
    <row r="163" spans="1:20" ht="45" hidden="1" x14ac:dyDescent="0.25">
      <c r="A163">
        <v>3997</v>
      </c>
      <c r="B163" s="3" t="s">
        <v>3993</v>
      </c>
      <c r="C163" s="3" t="s">
        <v>8103</v>
      </c>
      <c r="D163">
        <v>3000</v>
      </c>
      <c r="E163">
        <v>0</v>
      </c>
      <c r="F163" t="s">
        <v>8221</v>
      </c>
      <c r="G163" t="s">
        <v>8225</v>
      </c>
      <c r="H163" t="s">
        <v>8247</v>
      </c>
      <c r="I163">
        <v>1428222221</v>
      </c>
      <c r="J163">
        <v>1425633821</v>
      </c>
      <c r="K163" t="b">
        <v>0</v>
      </c>
      <c r="L163">
        <v>0</v>
      </c>
      <c r="M163" t="b">
        <v>0</v>
      </c>
      <c r="N163" t="s">
        <v>8271</v>
      </c>
      <c r="O163" s="6">
        <f t="shared" si="8"/>
        <v>0</v>
      </c>
      <c r="P163" s="7">
        <f t="shared" si="9"/>
        <v>0</v>
      </c>
      <c r="Q163" t="s">
        <v>8317</v>
      </c>
      <c r="R163" t="s">
        <v>8318</v>
      </c>
      <c r="S163" s="17">
        <f t="shared" si="10"/>
        <v>42069.183113425919</v>
      </c>
      <c r="T163" s="11">
        <f t="shared" si="11"/>
        <v>42099.141446759262</v>
      </c>
    </row>
    <row r="164" spans="1:20" ht="30" hidden="1" x14ac:dyDescent="0.25">
      <c r="A164">
        <v>1429</v>
      </c>
      <c r="B164" s="3" t="s">
        <v>1430</v>
      </c>
      <c r="C164" s="3" t="s">
        <v>5539</v>
      </c>
      <c r="D164">
        <v>10000</v>
      </c>
      <c r="E164">
        <v>0</v>
      </c>
      <c r="F164" t="s">
        <v>8221</v>
      </c>
      <c r="G164" t="s">
        <v>8224</v>
      </c>
      <c r="H164" t="s">
        <v>8246</v>
      </c>
      <c r="I164">
        <v>1428629242</v>
      </c>
      <c r="J164">
        <v>1426037242</v>
      </c>
      <c r="K164" t="b">
        <v>0</v>
      </c>
      <c r="L164">
        <v>0</v>
      </c>
      <c r="M164" t="b">
        <v>0</v>
      </c>
      <c r="N164" t="s">
        <v>8287</v>
      </c>
      <c r="O164" s="6">
        <f t="shared" si="8"/>
        <v>0</v>
      </c>
      <c r="P164" s="7">
        <f t="shared" si="9"/>
        <v>0</v>
      </c>
      <c r="Q164" t="s">
        <v>8322</v>
      </c>
      <c r="R164" t="s">
        <v>8341</v>
      </c>
      <c r="S164" s="17">
        <f t="shared" si="10"/>
        <v>42073.852337962955</v>
      </c>
      <c r="T164" s="11">
        <f t="shared" si="11"/>
        <v>42103.852337962955</v>
      </c>
    </row>
    <row r="165" spans="1:20" ht="30" hidden="1" x14ac:dyDescent="0.25">
      <c r="A165">
        <v>2576</v>
      </c>
      <c r="B165" s="3" t="s">
        <v>2576</v>
      </c>
      <c r="C165" s="3" t="s">
        <v>6686</v>
      </c>
      <c r="D165">
        <v>10000</v>
      </c>
      <c r="E165">
        <v>0</v>
      </c>
      <c r="F165" t="s">
        <v>8220</v>
      </c>
      <c r="G165" t="s">
        <v>8224</v>
      </c>
      <c r="H165" t="s">
        <v>8246</v>
      </c>
      <c r="I165">
        <v>1428707647</v>
      </c>
      <c r="J165">
        <v>1424823247</v>
      </c>
      <c r="K165" t="b">
        <v>0</v>
      </c>
      <c r="L165">
        <v>0</v>
      </c>
      <c r="M165" t="b">
        <v>0</v>
      </c>
      <c r="N165" t="s">
        <v>8284</v>
      </c>
      <c r="O165" s="6">
        <f t="shared" si="8"/>
        <v>0</v>
      </c>
      <c r="P165" s="7">
        <f t="shared" si="9"/>
        <v>0</v>
      </c>
      <c r="Q165" t="s">
        <v>8336</v>
      </c>
      <c r="R165" t="s">
        <v>8337</v>
      </c>
      <c r="S165" s="17">
        <f t="shared" si="10"/>
        <v>42059.801469907405</v>
      </c>
      <c r="T165" s="11">
        <f t="shared" si="11"/>
        <v>42104.759803240733</v>
      </c>
    </row>
    <row r="166" spans="1:20" ht="45" hidden="1" x14ac:dyDescent="0.25">
      <c r="A166">
        <v>2572</v>
      </c>
      <c r="B166" s="3" t="s">
        <v>2572</v>
      </c>
      <c r="C166" s="3" t="s">
        <v>6682</v>
      </c>
      <c r="D166">
        <v>30000</v>
      </c>
      <c r="E166">
        <v>0</v>
      </c>
      <c r="F166" t="s">
        <v>8220</v>
      </c>
      <c r="G166" t="s">
        <v>8224</v>
      </c>
      <c r="H166" t="s">
        <v>8246</v>
      </c>
      <c r="I166">
        <v>1428893517</v>
      </c>
      <c r="J166">
        <v>1426301517</v>
      </c>
      <c r="K166" t="b">
        <v>0</v>
      </c>
      <c r="L166">
        <v>0</v>
      </c>
      <c r="M166" t="b">
        <v>0</v>
      </c>
      <c r="N166" t="s">
        <v>8284</v>
      </c>
      <c r="O166" s="6">
        <f t="shared" si="8"/>
        <v>0</v>
      </c>
      <c r="P166" s="7">
        <f t="shared" si="9"/>
        <v>0</v>
      </c>
      <c r="Q166" t="s">
        <v>8336</v>
      </c>
      <c r="R166" t="s">
        <v>8337</v>
      </c>
      <c r="S166" s="17">
        <f t="shared" si="10"/>
        <v>42076.911076388882</v>
      </c>
      <c r="T166" s="11">
        <f t="shared" si="11"/>
        <v>42106.911076388882</v>
      </c>
    </row>
    <row r="167" spans="1:20" ht="45" hidden="1" x14ac:dyDescent="0.25">
      <c r="A167">
        <v>2943</v>
      </c>
      <c r="B167" s="3" t="s">
        <v>2943</v>
      </c>
      <c r="C167" s="3" t="s">
        <v>7053</v>
      </c>
      <c r="D167">
        <v>3000</v>
      </c>
      <c r="E167">
        <v>0</v>
      </c>
      <c r="F167" t="s">
        <v>8221</v>
      </c>
      <c r="G167" t="s">
        <v>8224</v>
      </c>
      <c r="H167" t="s">
        <v>8246</v>
      </c>
      <c r="I167">
        <v>1428894380</v>
      </c>
      <c r="J167">
        <v>1426302380</v>
      </c>
      <c r="K167" t="b">
        <v>0</v>
      </c>
      <c r="L167">
        <v>0</v>
      </c>
      <c r="M167" t="b">
        <v>0</v>
      </c>
      <c r="N167" t="s">
        <v>8303</v>
      </c>
      <c r="O167" s="6">
        <f t="shared" si="8"/>
        <v>0</v>
      </c>
      <c r="P167" s="7">
        <f t="shared" si="9"/>
        <v>0</v>
      </c>
      <c r="Q167" t="s">
        <v>8317</v>
      </c>
      <c r="R167" t="s">
        <v>8357</v>
      </c>
      <c r="S167" s="17">
        <f t="shared" si="10"/>
        <v>42076.921064814807</v>
      </c>
      <c r="T167" s="11">
        <f t="shared" si="11"/>
        <v>42106.921064814807</v>
      </c>
    </row>
    <row r="168" spans="1:20" ht="30" hidden="1" x14ac:dyDescent="0.25">
      <c r="A168">
        <v>3733</v>
      </c>
      <c r="B168" s="3" t="s">
        <v>3730</v>
      </c>
      <c r="C168" s="3" t="s">
        <v>7843</v>
      </c>
      <c r="D168">
        <v>1500</v>
      </c>
      <c r="E168">
        <v>0</v>
      </c>
      <c r="F168" t="s">
        <v>8221</v>
      </c>
      <c r="G168" t="s">
        <v>8224</v>
      </c>
      <c r="H168" t="s">
        <v>8246</v>
      </c>
      <c r="I168">
        <v>1429396200</v>
      </c>
      <c r="J168">
        <v>1428539708</v>
      </c>
      <c r="K168" t="b">
        <v>0</v>
      </c>
      <c r="L168">
        <v>0</v>
      </c>
      <c r="M168" t="b">
        <v>0</v>
      </c>
      <c r="N168" t="s">
        <v>8271</v>
      </c>
      <c r="O168" s="6">
        <f t="shared" si="8"/>
        <v>0</v>
      </c>
      <c r="P168" s="7">
        <f t="shared" si="9"/>
        <v>0</v>
      </c>
      <c r="Q168" t="s">
        <v>8317</v>
      </c>
      <c r="R168" t="s">
        <v>8318</v>
      </c>
      <c r="S168" s="17">
        <f t="shared" si="10"/>
        <v>42102.816064814811</v>
      </c>
      <c r="T168" s="11">
        <f t="shared" si="11"/>
        <v>42112.729166666664</v>
      </c>
    </row>
    <row r="169" spans="1:20" ht="45" hidden="1" x14ac:dyDescent="0.25">
      <c r="A169">
        <v>2353</v>
      </c>
      <c r="B169" s="3" t="s">
        <v>2354</v>
      </c>
      <c r="C169" s="3" t="s">
        <v>6463</v>
      </c>
      <c r="D169">
        <v>1000</v>
      </c>
      <c r="E169">
        <v>0</v>
      </c>
      <c r="F169" t="s">
        <v>8220</v>
      </c>
      <c r="G169" t="s">
        <v>8224</v>
      </c>
      <c r="H169" t="s">
        <v>8246</v>
      </c>
      <c r="I169">
        <v>1429632822</v>
      </c>
      <c r="J169">
        <v>1428596022</v>
      </c>
      <c r="K169" t="b">
        <v>0</v>
      </c>
      <c r="L169">
        <v>0</v>
      </c>
      <c r="M169" t="b">
        <v>0</v>
      </c>
      <c r="N169" t="s">
        <v>8272</v>
      </c>
      <c r="O169" s="6">
        <f t="shared" si="8"/>
        <v>0</v>
      </c>
      <c r="P169" s="7">
        <f t="shared" si="9"/>
        <v>0</v>
      </c>
      <c r="Q169" t="s">
        <v>8319</v>
      </c>
      <c r="R169" t="s">
        <v>8320</v>
      </c>
      <c r="S169" s="17">
        <f t="shared" si="10"/>
        <v>42103.467847222222</v>
      </c>
      <c r="T169" s="11">
        <f t="shared" si="11"/>
        <v>42115.467847222222</v>
      </c>
    </row>
    <row r="170" spans="1:20" ht="45" hidden="1" x14ac:dyDescent="0.25">
      <c r="A170">
        <v>610</v>
      </c>
      <c r="B170" s="3" t="s">
        <v>611</v>
      </c>
      <c r="C170" s="3" t="s">
        <v>4720</v>
      </c>
      <c r="D170">
        <v>13803</v>
      </c>
      <c r="E170">
        <v>0</v>
      </c>
      <c r="F170" t="s">
        <v>8220</v>
      </c>
      <c r="G170" t="s">
        <v>8224</v>
      </c>
      <c r="H170" t="s">
        <v>8246</v>
      </c>
      <c r="I170">
        <v>1429732586</v>
      </c>
      <c r="J170">
        <v>1427140586</v>
      </c>
      <c r="K170" t="b">
        <v>0</v>
      </c>
      <c r="L170">
        <v>0</v>
      </c>
      <c r="M170" t="b">
        <v>0</v>
      </c>
      <c r="N170" t="s">
        <v>8272</v>
      </c>
      <c r="O170" s="6">
        <f t="shared" si="8"/>
        <v>0</v>
      </c>
      <c r="P170" s="7">
        <f t="shared" si="9"/>
        <v>0</v>
      </c>
      <c r="Q170" t="s">
        <v>8319</v>
      </c>
      <c r="R170" t="s">
        <v>8320</v>
      </c>
      <c r="S170" s="17">
        <f t="shared" si="10"/>
        <v>42086.622523148144</v>
      </c>
      <c r="T170" s="11">
        <f t="shared" si="11"/>
        <v>42116.622523148144</v>
      </c>
    </row>
    <row r="171" spans="1:20" ht="45" hidden="1" x14ac:dyDescent="0.25">
      <c r="A171">
        <v>1056</v>
      </c>
      <c r="B171" s="3" t="s">
        <v>1057</v>
      </c>
      <c r="C171" s="3" t="s">
        <v>5166</v>
      </c>
      <c r="D171">
        <v>10000</v>
      </c>
      <c r="E171">
        <v>0</v>
      </c>
      <c r="F171" t="s">
        <v>8220</v>
      </c>
      <c r="G171" t="s">
        <v>8224</v>
      </c>
      <c r="H171" t="s">
        <v>8246</v>
      </c>
      <c r="I171">
        <v>1429892177</v>
      </c>
      <c r="J171">
        <v>1424711777</v>
      </c>
      <c r="K171" t="b">
        <v>0</v>
      </c>
      <c r="L171">
        <v>0</v>
      </c>
      <c r="M171" t="b">
        <v>0</v>
      </c>
      <c r="N171" t="s">
        <v>8281</v>
      </c>
      <c r="O171" s="6">
        <f t="shared" si="8"/>
        <v>0</v>
      </c>
      <c r="P171" s="7">
        <f t="shared" si="9"/>
        <v>0</v>
      </c>
      <c r="Q171" t="s">
        <v>8331</v>
      </c>
      <c r="R171" t="s">
        <v>8332</v>
      </c>
      <c r="S171" s="17">
        <f t="shared" si="10"/>
        <v>42058.511307870365</v>
      </c>
      <c r="T171" s="11">
        <f t="shared" si="11"/>
        <v>42118.469641203708</v>
      </c>
    </row>
    <row r="172" spans="1:20" ht="45" hidden="1" x14ac:dyDescent="0.25">
      <c r="A172">
        <v>2593</v>
      </c>
      <c r="B172" s="3" t="s">
        <v>2593</v>
      </c>
      <c r="C172" s="3" t="s">
        <v>6703</v>
      </c>
      <c r="D172">
        <v>10000</v>
      </c>
      <c r="E172">
        <v>0</v>
      </c>
      <c r="F172" t="s">
        <v>8221</v>
      </c>
      <c r="G172" t="s">
        <v>8224</v>
      </c>
      <c r="H172" t="s">
        <v>8246</v>
      </c>
      <c r="I172">
        <v>1429993026</v>
      </c>
      <c r="J172">
        <v>1427401026</v>
      </c>
      <c r="K172" t="b">
        <v>0</v>
      </c>
      <c r="L172">
        <v>0</v>
      </c>
      <c r="M172" t="b">
        <v>0</v>
      </c>
      <c r="N172" t="s">
        <v>8284</v>
      </c>
      <c r="O172" s="6">
        <f t="shared" si="8"/>
        <v>0</v>
      </c>
      <c r="P172" s="7">
        <f t="shared" si="9"/>
        <v>0</v>
      </c>
      <c r="Q172" t="s">
        <v>8336</v>
      </c>
      <c r="R172" t="s">
        <v>8337</v>
      </c>
      <c r="S172" s="17">
        <f t="shared" si="10"/>
        <v>42089.636875000004</v>
      </c>
      <c r="T172" s="11">
        <f t="shared" si="11"/>
        <v>42119.636875000004</v>
      </c>
    </row>
    <row r="173" spans="1:20" ht="45" hidden="1" x14ac:dyDescent="0.25">
      <c r="A173">
        <v>1425</v>
      </c>
      <c r="B173" s="3" t="s">
        <v>1426</v>
      </c>
      <c r="C173" s="3" t="s">
        <v>5535</v>
      </c>
      <c r="D173">
        <v>13000</v>
      </c>
      <c r="E173">
        <v>0</v>
      </c>
      <c r="F173" t="s">
        <v>8221</v>
      </c>
      <c r="G173" t="s">
        <v>8224</v>
      </c>
      <c r="H173" t="s">
        <v>8246</v>
      </c>
      <c r="I173">
        <v>1430276959</v>
      </c>
      <c r="J173">
        <v>1427684959</v>
      </c>
      <c r="K173" t="b">
        <v>0</v>
      </c>
      <c r="L173">
        <v>0</v>
      </c>
      <c r="M173" t="b">
        <v>0</v>
      </c>
      <c r="N173" t="s">
        <v>8287</v>
      </c>
      <c r="O173" s="6">
        <f t="shared" si="8"/>
        <v>0</v>
      </c>
      <c r="P173" s="7">
        <f t="shared" si="9"/>
        <v>0</v>
      </c>
      <c r="Q173" t="s">
        <v>8322</v>
      </c>
      <c r="R173" t="s">
        <v>8341</v>
      </c>
      <c r="S173" s="17">
        <f t="shared" si="10"/>
        <v>42092.923136574071</v>
      </c>
      <c r="T173" s="11">
        <f t="shared" si="11"/>
        <v>42122.923136574071</v>
      </c>
    </row>
    <row r="174" spans="1:20" ht="45" hidden="1" x14ac:dyDescent="0.25">
      <c r="A174">
        <v>1144</v>
      </c>
      <c r="B174" s="3" t="s">
        <v>1145</v>
      </c>
      <c r="C174" s="3" t="s">
        <v>5254</v>
      </c>
      <c r="D174">
        <v>9300</v>
      </c>
      <c r="E174">
        <v>0</v>
      </c>
      <c r="F174" t="s">
        <v>8221</v>
      </c>
      <c r="G174" t="s">
        <v>8224</v>
      </c>
      <c r="H174" t="s">
        <v>8246</v>
      </c>
      <c r="I174">
        <v>1430281320</v>
      </c>
      <c r="J174">
        <v>1427689320</v>
      </c>
      <c r="K174" t="b">
        <v>0</v>
      </c>
      <c r="L174">
        <v>0</v>
      </c>
      <c r="M174" t="b">
        <v>0</v>
      </c>
      <c r="N174" t="s">
        <v>8284</v>
      </c>
      <c r="O174" s="6">
        <f t="shared" si="8"/>
        <v>0</v>
      </c>
      <c r="P174" s="7">
        <f t="shared" si="9"/>
        <v>0</v>
      </c>
      <c r="Q174" t="s">
        <v>8336</v>
      </c>
      <c r="R174" t="s">
        <v>8337</v>
      </c>
      <c r="S174" s="17">
        <f t="shared" si="10"/>
        <v>42092.973611111105</v>
      </c>
      <c r="T174" s="11">
        <f t="shared" si="11"/>
        <v>42122.973611111105</v>
      </c>
    </row>
    <row r="175" spans="1:20" ht="45" hidden="1" x14ac:dyDescent="0.25">
      <c r="A175">
        <v>4012</v>
      </c>
      <c r="B175" s="3" t="s">
        <v>4008</v>
      </c>
      <c r="C175" s="3" t="s">
        <v>8117</v>
      </c>
      <c r="D175">
        <v>575</v>
      </c>
      <c r="E175">
        <v>0</v>
      </c>
      <c r="F175" t="s">
        <v>8221</v>
      </c>
      <c r="G175" t="s">
        <v>8225</v>
      </c>
      <c r="H175" t="s">
        <v>8247</v>
      </c>
      <c r="I175">
        <v>1430571849</v>
      </c>
      <c r="J175">
        <v>1427979849</v>
      </c>
      <c r="K175" t="b">
        <v>0</v>
      </c>
      <c r="L175">
        <v>0</v>
      </c>
      <c r="M175" t="b">
        <v>0</v>
      </c>
      <c r="N175" t="s">
        <v>8271</v>
      </c>
      <c r="O175" s="6">
        <f t="shared" si="8"/>
        <v>0</v>
      </c>
      <c r="P175" s="7">
        <f t="shared" si="9"/>
        <v>0</v>
      </c>
      <c r="Q175" t="s">
        <v>8317</v>
      </c>
      <c r="R175" t="s">
        <v>8318</v>
      </c>
      <c r="S175" s="17">
        <f t="shared" si="10"/>
        <v>42096.336215277777</v>
      </c>
      <c r="T175" s="11">
        <f t="shared" si="11"/>
        <v>42126.336215277777</v>
      </c>
    </row>
    <row r="176" spans="1:20" ht="45" hidden="1" x14ac:dyDescent="0.25">
      <c r="A176">
        <v>475</v>
      </c>
      <c r="B176" s="3" t="s">
        <v>476</v>
      </c>
      <c r="C176" s="3" t="s">
        <v>4585</v>
      </c>
      <c r="D176">
        <v>2000</v>
      </c>
      <c r="E176">
        <v>0</v>
      </c>
      <c r="F176" t="s">
        <v>8221</v>
      </c>
      <c r="G176" t="s">
        <v>8224</v>
      </c>
      <c r="H176" t="s">
        <v>8246</v>
      </c>
      <c r="I176">
        <v>1430877843</v>
      </c>
      <c r="J176">
        <v>1428285843</v>
      </c>
      <c r="K176" t="b">
        <v>0</v>
      </c>
      <c r="L176">
        <v>0</v>
      </c>
      <c r="M176" t="b">
        <v>0</v>
      </c>
      <c r="N176" t="s">
        <v>8270</v>
      </c>
      <c r="O176" s="6">
        <f t="shared" si="8"/>
        <v>0</v>
      </c>
      <c r="P176" s="7">
        <f t="shared" si="9"/>
        <v>0</v>
      </c>
      <c r="Q176" t="s">
        <v>8310</v>
      </c>
      <c r="R176" t="s">
        <v>8316</v>
      </c>
      <c r="S176" s="17">
        <f t="shared" si="10"/>
        <v>42099.877812500003</v>
      </c>
      <c r="T176" s="11">
        <f t="shared" si="11"/>
        <v>42129.877812500003</v>
      </c>
    </row>
    <row r="177" spans="1:20" ht="45" hidden="1" x14ac:dyDescent="0.25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6">
        <f t="shared" si="8"/>
        <v>0</v>
      </c>
      <c r="P177" s="7">
        <f t="shared" si="9"/>
        <v>0</v>
      </c>
      <c r="Q177" t="s">
        <v>8310</v>
      </c>
      <c r="R177" t="s">
        <v>8314</v>
      </c>
      <c r="S177" s="17">
        <f t="shared" si="10"/>
        <v>42072.55064814815</v>
      </c>
      <c r="T177" s="11">
        <f t="shared" si="11"/>
        <v>42132.55064814815</v>
      </c>
    </row>
    <row r="178" spans="1:20" ht="45" hidden="1" x14ac:dyDescent="0.25">
      <c r="A178">
        <v>1449</v>
      </c>
      <c r="B178" s="3" t="s">
        <v>1450</v>
      </c>
      <c r="C178" s="3" t="s">
        <v>5559</v>
      </c>
      <c r="D178">
        <v>8888</v>
      </c>
      <c r="E178">
        <v>0</v>
      </c>
      <c r="F178" t="s">
        <v>8221</v>
      </c>
      <c r="G178" t="s">
        <v>8224</v>
      </c>
      <c r="H178" t="s">
        <v>8246</v>
      </c>
      <c r="I178">
        <v>1431286105</v>
      </c>
      <c r="J178">
        <v>1427138905</v>
      </c>
      <c r="K178" t="b">
        <v>0</v>
      </c>
      <c r="L178">
        <v>0</v>
      </c>
      <c r="M178" t="b">
        <v>0</v>
      </c>
      <c r="N178" t="s">
        <v>8287</v>
      </c>
      <c r="O178" s="6">
        <f t="shared" si="8"/>
        <v>0</v>
      </c>
      <c r="P178" s="7">
        <f t="shared" si="9"/>
        <v>0</v>
      </c>
      <c r="Q178" t="s">
        <v>8322</v>
      </c>
      <c r="R178" t="s">
        <v>8341</v>
      </c>
      <c r="S178" s="17">
        <f t="shared" si="10"/>
        <v>42086.603067129625</v>
      </c>
      <c r="T178" s="11">
        <f t="shared" si="11"/>
        <v>42134.603067129625</v>
      </c>
    </row>
    <row r="179" spans="1:20" hidden="1" x14ac:dyDescent="0.25">
      <c r="A179">
        <v>2507</v>
      </c>
      <c r="B179" s="3" t="s">
        <v>2507</v>
      </c>
      <c r="C179" s="3" t="s">
        <v>6617</v>
      </c>
      <c r="D179">
        <v>42850</v>
      </c>
      <c r="E179">
        <v>0</v>
      </c>
      <c r="F179" t="s">
        <v>8221</v>
      </c>
      <c r="G179" t="s">
        <v>8224</v>
      </c>
      <c r="H179" t="s">
        <v>8246</v>
      </c>
      <c r="I179">
        <v>1431308704</v>
      </c>
      <c r="J179">
        <v>1428716704</v>
      </c>
      <c r="K179" t="b">
        <v>0</v>
      </c>
      <c r="L179">
        <v>0</v>
      </c>
      <c r="M179" t="b">
        <v>0</v>
      </c>
      <c r="N179" t="s">
        <v>8299</v>
      </c>
      <c r="O179" s="6">
        <f t="shared" si="8"/>
        <v>0</v>
      </c>
      <c r="P179" s="7">
        <f t="shared" si="9"/>
        <v>0</v>
      </c>
      <c r="Q179" t="s">
        <v>8336</v>
      </c>
      <c r="R179" t="s">
        <v>8353</v>
      </c>
      <c r="S179" s="17">
        <f t="shared" si="10"/>
        <v>42104.864629629628</v>
      </c>
      <c r="T179" s="11">
        <f t="shared" si="11"/>
        <v>42134.864629629628</v>
      </c>
    </row>
    <row r="180" spans="1:20" ht="45" hidden="1" x14ac:dyDescent="0.25">
      <c r="A180">
        <v>624</v>
      </c>
      <c r="B180" s="3" t="s">
        <v>625</v>
      </c>
      <c r="C180" s="3" t="s">
        <v>4734</v>
      </c>
      <c r="D180">
        <v>5000</v>
      </c>
      <c r="E180">
        <v>0</v>
      </c>
      <c r="F180" t="s">
        <v>8220</v>
      </c>
      <c r="G180" t="s">
        <v>8224</v>
      </c>
      <c r="H180" t="s">
        <v>8246</v>
      </c>
      <c r="I180">
        <v>1431647041</v>
      </c>
      <c r="J180">
        <v>1429055041</v>
      </c>
      <c r="K180" t="b">
        <v>0</v>
      </c>
      <c r="L180">
        <v>0</v>
      </c>
      <c r="M180" t="b">
        <v>0</v>
      </c>
      <c r="N180" t="s">
        <v>8272</v>
      </c>
      <c r="O180" s="6">
        <f t="shared" si="8"/>
        <v>0</v>
      </c>
      <c r="P180" s="7">
        <f t="shared" si="9"/>
        <v>0</v>
      </c>
      <c r="Q180" t="s">
        <v>8319</v>
      </c>
      <c r="R180" t="s">
        <v>8320</v>
      </c>
      <c r="S180" s="17">
        <f t="shared" si="10"/>
        <v>42108.78056712963</v>
      </c>
      <c r="T180" s="11">
        <f t="shared" si="11"/>
        <v>42138.78056712963</v>
      </c>
    </row>
    <row r="181" spans="1:20" ht="45" hidden="1" x14ac:dyDescent="0.25">
      <c r="A181">
        <v>124</v>
      </c>
      <c r="B181" s="3" t="s">
        <v>126</v>
      </c>
      <c r="C181" s="3" t="s">
        <v>4235</v>
      </c>
      <c r="D181">
        <v>4000</v>
      </c>
      <c r="E181">
        <v>0</v>
      </c>
      <c r="F181" t="s">
        <v>8220</v>
      </c>
      <c r="G181" t="s">
        <v>8224</v>
      </c>
      <c r="H181" t="s">
        <v>8246</v>
      </c>
      <c r="I181">
        <v>1431728242</v>
      </c>
      <c r="J181">
        <v>1429568242</v>
      </c>
      <c r="K181" t="b">
        <v>0</v>
      </c>
      <c r="L181">
        <v>0</v>
      </c>
      <c r="M181" t="b">
        <v>0</v>
      </c>
      <c r="N181" t="s">
        <v>8267</v>
      </c>
      <c r="O181" s="6">
        <f t="shared" si="8"/>
        <v>0</v>
      </c>
      <c r="P181" s="7">
        <f t="shared" si="9"/>
        <v>0</v>
      </c>
      <c r="Q181" t="s">
        <v>8310</v>
      </c>
      <c r="R181" t="s">
        <v>8313</v>
      </c>
      <c r="S181" s="17">
        <f t="shared" si="10"/>
        <v>42114.720393518517</v>
      </c>
      <c r="T181" s="11">
        <f t="shared" si="11"/>
        <v>42139.720393518517</v>
      </c>
    </row>
    <row r="182" spans="1:20" ht="45" hidden="1" x14ac:dyDescent="0.25">
      <c r="A182">
        <v>136</v>
      </c>
      <c r="B182" s="3" t="s">
        <v>138</v>
      </c>
      <c r="C182" s="3" t="s">
        <v>4232</v>
      </c>
      <c r="D182">
        <v>3000</v>
      </c>
      <c r="E182">
        <v>0</v>
      </c>
      <c r="F182" t="s">
        <v>8220</v>
      </c>
      <c r="G182" t="s">
        <v>8224</v>
      </c>
      <c r="H182" t="s">
        <v>8246</v>
      </c>
      <c r="I182">
        <v>1431771360</v>
      </c>
      <c r="J182">
        <v>1427968234</v>
      </c>
      <c r="K182" t="b">
        <v>0</v>
      </c>
      <c r="L182">
        <v>0</v>
      </c>
      <c r="M182" t="b">
        <v>0</v>
      </c>
      <c r="N182" t="s">
        <v>8267</v>
      </c>
      <c r="O182" s="6">
        <f t="shared" si="8"/>
        <v>0</v>
      </c>
      <c r="P182" s="7">
        <f t="shared" si="9"/>
        <v>0</v>
      </c>
      <c r="Q182" t="s">
        <v>8310</v>
      </c>
      <c r="R182" t="s">
        <v>8313</v>
      </c>
      <c r="S182" s="17">
        <f t="shared" si="10"/>
        <v>42096.201782407406</v>
      </c>
      <c r="T182" s="11">
        <f t="shared" si="11"/>
        <v>42140.219444444439</v>
      </c>
    </row>
    <row r="183" spans="1:20" ht="45" hidden="1" x14ac:dyDescent="0.25">
      <c r="A183">
        <v>1161</v>
      </c>
      <c r="B183" s="3" t="s">
        <v>1162</v>
      </c>
      <c r="C183" s="3" t="s">
        <v>5271</v>
      </c>
      <c r="D183">
        <v>18000</v>
      </c>
      <c r="E183">
        <v>0</v>
      </c>
      <c r="F183" t="s">
        <v>8221</v>
      </c>
      <c r="G183" t="s">
        <v>8224</v>
      </c>
      <c r="H183" t="s">
        <v>8246</v>
      </c>
      <c r="I183">
        <v>1432047989</v>
      </c>
      <c r="J183">
        <v>1430233589</v>
      </c>
      <c r="K183" t="b">
        <v>0</v>
      </c>
      <c r="L183">
        <v>0</v>
      </c>
      <c r="M183" t="b">
        <v>0</v>
      </c>
      <c r="N183" t="s">
        <v>8284</v>
      </c>
      <c r="O183" s="6">
        <f t="shared" si="8"/>
        <v>0</v>
      </c>
      <c r="P183" s="7">
        <f t="shared" si="9"/>
        <v>0</v>
      </c>
      <c r="Q183" t="s">
        <v>8336</v>
      </c>
      <c r="R183" t="s">
        <v>8337</v>
      </c>
      <c r="S183" s="17">
        <f t="shared" si="10"/>
        <v>42122.421168981477</v>
      </c>
      <c r="T183" s="11">
        <f t="shared" si="11"/>
        <v>42143.421168981477</v>
      </c>
    </row>
    <row r="184" spans="1:20" ht="45" hidden="1" x14ac:dyDescent="0.25">
      <c r="A184">
        <v>493</v>
      </c>
      <c r="B184" s="3" t="s">
        <v>494</v>
      </c>
      <c r="C184" s="3" t="s">
        <v>4603</v>
      </c>
      <c r="D184">
        <v>30000</v>
      </c>
      <c r="E184">
        <v>0</v>
      </c>
      <c r="F184" t="s">
        <v>8221</v>
      </c>
      <c r="G184" t="s">
        <v>8225</v>
      </c>
      <c r="H184" t="s">
        <v>8247</v>
      </c>
      <c r="I184">
        <v>1432142738</v>
      </c>
      <c r="J184">
        <v>1429550738</v>
      </c>
      <c r="K184" t="b">
        <v>0</v>
      </c>
      <c r="L184">
        <v>0</v>
      </c>
      <c r="M184" t="b">
        <v>0</v>
      </c>
      <c r="N184" t="s">
        <v>8270</v>
      </c>
      <c r="O184" s="6">
        <f t="shared" si="8"/>
        <v>0</v>
      </c>
      <c r="P184" s="7">
        <f t="shared" si="9"/>
        <v>0</v>
      </c>
      <c r="Q184" t="s">
        <v>8310</v>
      </c>
      <c r="R184" t="s">
        <v>8316</v>
      </c>
      <c r="S184" s="17">
        <f t="shared" si="10"/>
        <v>42114.517800925918</v>
      </c>
      <c r="T184" s="11">
        <f t="shared" si="11"/>
        <v>42144.517800925918</v>
      </c>
    </row>
    <row r="185" spans="1:20" ht="45" hidden="1" x14ac:dyDescent="0.25">
      <c r="A185">
        <v>1448</v>
      </c>
      <c r="B185" s="3" t="s">
        <v>1449</v>
      </c>
      <c r="C185" s="3" t="s">
        <v>5558</v>
      </c>
      <c r="D185">
        <v>200000</v>
      </c>
      <c r="E185">
        <v>0</v>
      </c>
      <c r="F185" t="s">
        <v>8221</v>
      </c>
      <c r="G185" t="s">
        <v>8226</v>
      </c>
      <c r="H185" t="s">
        <v>8248</v>
      </c>
      <c r="I185">
        <v>1432272300</v>
      </c>
      <c r="J185">
        <v>1429655318</v>
      </c>
      <c r="K185" t="b">
        <v>0</v>
      </c>
      <c r="L185">
        <v>0</v>
      </c>
      <c r="M185" t="b">
        <v>0</v>
      </c>
      <c r="N185" t="s">
        <v>8287</v>
      </c>
      <c r="O185" s="6">
        <f t="shared" si="8"/>
        <v>0</v>
      </c>
      <c r="P185" s="7">
        <f t="shared" si="9"/>
        <v>0</v>
      </c>
      <c r="Q185" t="s">
        <v>8322</v>
      </c>
      <c r="R185" t="s">
        <v>8341</v>
      </c>
      <c r="S185" s="17">
        <f t="shared" si="10"/>
        <v>42115.728217592587</v>
      </c>
      <c r="T185" s="11">
        <f t="shared" si="11"/>
        <v>42146.017361111109</v>
      </c>
    </row>
    <row r="186" spans="1:20" ht="45" hidden="1" x14ac:dyDescent="0.25">
      <c r="A186">
        <v>2945</v>
      </c>
      <c r="B186" s="3" t="s">
        <v>2945</v>
      </c>
      <c r="C186" s="3" t="s">
        <v>7055</v>
      </c>
      <c r="D186">
        <v>50000</v>
      </c>
      <c r="E186">
        <v>0</v>
      </c>
      <c r="F186" t="s">
        <v>8221</v>
      </c>
      <c r="G186" t="s">
        <v>8224</v>
      </c>
      <c r="H186" t="s">
        <v>8246</v>
      </c>
      <c r="I186">
        <v>1432437660</v>
      </c>
      <c r="J186">
        <v>1429845660</v>
      </c>
      <c r="K186" t="b">
        <v>0</v>
      </c>
      <c r="L186">
        <v>0</v>
      </c>
      <c r="M186" t="b">
        <v>0</v>
      </c>
      <c r="N186" t="s">
        <v>8303</v>
      </c>
      <c r="O186" s="6">
        <f t="shared" si="8"/>
        <v>0</v>
      </c>
      <c r="P186" s="7">
        <f t="shared" si="9"/>
        <v>0</v>
      </c>
      <c r="Q186" t="s">
        <v>8317</v>
      </c>
      <c r="R186" t="s">
        <v>8357</v>
      </c>
      <c r="S186" s="17">
        <f t="shared" si="10"/>
        <v>42117.931250000001</v>
      </c>
      <c r="T186" s="11">
        <f t="shared" si="11"/>
        <v>42147.931250000001</v>
      </c>
    </row>
    <row r="187" spans="1:20" ht="30" hidden="1" x14ac:dyDescent="0.25">
      <c r="A187">
        <v>516</v>
      </c>
      <c r="B187" s="3" t="s">
        <v>517</v>
      </c>
      <c r="C187" s="3" t="s">
        <v>4626</v>
      </c>
      <c r="D187">
        <v>5000</v>
      </c>
      <c r="E187">
        <v>0</v>
      </c>
      <c r="F187" t="s">
        <v>8221</v>
      </c>
      <c r="G187" t="s">
        <v>8225</v>
      </c>
      <c r="H187" t="s">
        <v>8247</v>
      </c>
      <c r="I187">
        <v>1432752080</v>
      </c>
      <c r="J187">
        <v>1427568080</v>
      </c>
      <c r="K187" t="b">
        <v>0</v>
      </c>
      <c r="L187">
        <v>0</v>
      </c>
      <c r="M187" t="b">
        <v>0</v>
      </c>
      <c r="N187" t="s">
        <v>8270</v>
      </c>
      <c r="O187" s="6">
        <f t="shared" si="8"/>
        <v>0</v>
      </c>
      <c r="P187" s="7">
        <f t="shared" si="9"/>
        <v>0</v>
      </c>
      <c r="Q187" t="s">
        <v>8310</v>
      </c>
      <c r="R187" t="s">
        <v>8316</v>
      </c>
      <c r="S187" s="17">
        <f t="shared" si="10"/>
        <v>42091.570370370369</v>
      </c>
      <c r="T187" s="11">
        <f t="shared" si="11"/>
        <v>42151.570370370369</v>
      </c>
    </row>
    <row r="188" spans="1:20" ht="45" hidden="1" x14ac:dyDescent="0.25">
      <c r="A188">
        <v>1551</v>
      </c>
      <c r="B188" s="3" t="s">
        <v>1552</v>
      </c>
      <c r="C188" s="3" t="s">
        <v>5661</v>
      </c>
      <c r="D188">
        <v>3500</v>
      </c>
      <c r="E188">
        <v>0</v>
      </c>
      <c r="F188" t="s">
        <v>8221</v>
      </c>
      <c r="G188" t="s">
        <v>8224</v>
      </c>
      <c r="H188" t="s">
        <v>8246</v>
      </c>
      <c r="I188">
        <v>1432756039</v>
      </c>
      <c r="J188">
        <v>1430164039</v>
      </c>
      <c r="K188" t="b">
        <v>0</v>
      </c>
      <c r="L188">
        <v>0</v>
      </c>
      <c r="M188" t="b">
        <v>0</v>
      </c>
      <c r="N188" t="s">
        <v>8289</v>
      </c>
      <c r="O188" s="6">
        <f t="shared" si="8"/>
        <v>0</v>
      </c>
      <c r="P188" s="7">
        <f t="shared" si="9"/>
        <v>0</v>
      </c>
      <c r="Q188" t="s">
        <v>8338</v>
      </c>
      <c r="R188" t="s">
        <v>8343</v>
      </c>
      <c r="S188" s="17">
        <f t="shared" si="10"/>
        <v>42121.616192129623</v>
      </c>
      <c r="T188" s="11">
        <f t="shared" si="11"/>
        <v>42151.616192129623</v>
      </c>
    </row>
    <row r="189" spans="1:20" ht="45" hidden="1" x14ac:dyDescent="0.25">
      <c r="A189">
        <v>623</v>
      </c>
      <c r="B189" s="3" t="s">
        <v>624</v>
      </c>
      <c r="C189" s="3" t="s">
        <v>4733</v>
      </c>
      <c r="D189">
        <v>75000</v>
      </c>
      <c r="E189">
        <v>0</v>
      </c>
      <c r="F189" t="s">
        <v>8220</v>
      </c>
      <c r="G189" t="s">
        <v>8226</v>
      </c>
      <c r="H189" t="s">
        <v>8248</v>
      </c>
      <c r="I189">
        <v>1432771997</v>
      </c>
      <c r="J189">
        <v>1430179997</v>
      </c>
      <c r="K189" t="b">
        <v>0</v>
      </c>
      <c r="L189">
        <v>0</v>
      </c>
      <c r="M189" t="b">
        <v>0</v>
      </c>
      <c r="N189" t="s">
        <v>8272</v>
      </c>
      <c r="O189" s="6">
        <f t="shared" si="8"/>
        <v>0</v>
      </c>
      <c r="P189" s="7">
        <f t="shared" si="9"/>
        <v>0</v>
      </c>
      <c r="Q189" t="s">
        <v>8319</v>
      </c>
      <c r="R189" t="s">
        <v>8320</v>
      </c>
      <c r="S189" s="17">
        <f t="shared" si="10"/>
        <v>42121.800891203697</v>
      </c>
      <c r="T189" s="11">
        <f t="shared" si="11"/>
        <v>42151.800891203697</v>
      </c>
    </row>
    <row r="190" spans="1:20" ht="45" hidden="1" x14ac:dyDescent="0.25">
      <c r="A190">
        <v>2846</v>
      </c>
      <c r="B190" s="3" t="s">
        <v>2846</v>
      </c>
      <c r="C190" s="3" t="s">
        <v>6956</v>
      </c>
      <c r="D190">
        <v>8000</v>
      </c>
      <c r="E190">
        <v>0</v>
      </c>
      <c r="F190" t="s">
        <v>8221</v>
      </c>
      <c r="G190" t="s">
        <v>8224</v>
      </c>
      <c r="H190" t="s">
        <v>8246</v>
      </c>
      <c r="I190">
        <v>1432917394</v>
      </c>
      <c r="J190">
        <v>1429029394</v>
      </c>
      <c r="K190" t="b">
        <v>0</v>
      </c>
      <c r="L190">
        <v>0</v>
      </c>
      <c r="M190" t="b">
        <v>0</v>
      </c>
      <c r="N190" t="s">
        <v>8271</v>
      </c>
      <c r="O190" s="6">
        <f t="shared" si="8"/>
        <v>0</v>
      </c>
      <c r="P190" s="7">
        <f t="shared" si="9"/>
        <v>0</v>
      </c>
      <c r="Q190" t="s">
        <v>8317</v>
      </c>
      <c r="R190" t="s">
        <v>8318</v>
      </c>
      <c r="S190" s="17">
        <f t="shared" si="10"/>
        <v>42108.483726851853</v>
      </c>
      <c r="T190" s="11">
        <f t="shared" si="11"/>
        <v>42153.483726851853</v>
      </c>
    </row>
    <row r="191" spans="1:20" ht="30" hidden="1" x14ac:dyDescent="0.25">
      <c r="A191">
        <v>228</v>
      </c>
      <c r="B191" s="3" t="s">
        <v>230</v>
      </c>
      <c r="C191" s="3" t="s">
        <v>4338</v>
      </c>
      <c r="D191">
        <v>8000</v>
      </c>
      <c r="E191">
        <v>0</v>
      </c>
      <c r="F191" t="s">
        <v>8221</v>
      </c>
      <c r="G191" t="s">
        <v>8225</v>
      </c>
      <c r="H191" t="s">
        <v>8247</v>
      </c>
      <c r="I191">
        <v>1433176105</v>
      </c>
      <c r="J191">
        <v>1427992105</v>
      </c>
      <c r="K191" t="b">
        <v>0</v>
      </c>
      <c r="L191">
        <v>0</v>
      </c>
      <c r="M191" t="b">
        <v>0</v>
      </c>
      <c r="N191" t="s">
        <v>8268</v>
      </c>
      <c r="O191" s="6">
        <f t="shared" si="8"/>
        <v>0</v>
      </c>
      <c r="P191" s="7">
        <f t="shared" si="9"/>
        <v>0</v>
      </c>
      <c r="Q191" t="s">
        <v>8310</v>
      </c>
      <c r="R191" t="s">
        <v>8314</v>
      </c>
      <c r="S191" s="17">
        <f t="shared" si="10"/>
        <v>42096.478067129625</v>
      </c>
      <c r="T191" s="11">
        <f t="shared" si="11"/>
        <v>42156.478067129625</v>
      </c>
    </row>
    <row r="192" spans="1:20" ht="30" hidden="1" x14ac:dyDescent="0.25">
      <c r="A192">
        <v>2356</v>
      </c>
      <c r="B192" s="3" t="s">
        <v>2357</v>
      </c>
      <c r="C192" s="3" t="s">
        <v>6466</v>
      </c>
      <c r="D192">
        <v>10000</v>
      </c>
      <c r="E192">
        <v>0</v>
      </c>
      <c r="F192" t="s">
        <v>8220</v>
      </c>
      <c r="G192" t="s">
        <v>8233</v>
      </c>
      <c r="H192" t="s">
        <v>8249</v>
      </c>
      <c r="I192">
        <v>1433530104</v>
      </c>
      <c r="J192">
        <v>1430938104</v>
      </c>
      <c r="K192" t="b">
        <v>0</v>
      </c>
      <c r="L192">
        <v>0</v>
      </c>
      <c r="M192" t="b">
        <v>0</v>
      </c>
      <c r="N192" t="s">
        <v>8272</v>
      </c>
      <c r="O192" s="6">
        <f t="shared" si="8"/>
        <v>0</v>
      </c>
      <c r="P192" s="7">
        <f t="shared" si="9"/>
        <v>0</v>
      </c>
      <c r="Q192" t="s">
        <v>8319</v>
      </c>
      <c r="R192" t="s">
        <v>8320</v>
      </c>
      <c r="S192" s="17">
        <f t="shared" si="10"/>
        <v>42130.575277777774</v>
      </c>
      <c r="T192" s="11">
        <f t="shared" si="11"/>
        <v>42160.575277777774</v>
      </c>
    </row>
    <row r="193" spans="1:20" ht="45" hidden="1" x14ac:dyDescent="0.25">
      <c r="A193">
        <v>2352</v>
      </c>
      <c r="B193" s="3" t="s">
        <v>2353</v>
      </c>
      <c r="C193" s="3" t="s">
        <v>6462</v>
      </c>
      <c r="D193">
        <v>2000</v>
      </c>
      <c r="E193">
        <v>0</v>
      </c>
      <c r="F193" t="s">
        <v>8220</v>
      </c>
      <c r="G193" t="s">
        <v>8224</v>
      </c>
      <c r="H193" t="s">
        <v>8246</v>
      </c>
      <c r="I193">
        <v>1433603552</v>
      </c>
      <c r="J193">
        <v>1428419552</v>
      </c>
      <c r="K193" t="b">
        <v>0</v>
      </c>
      <c r="L193">
        <v>0</v>
      </c>
      <c r="M193" t="b">
        <v>0</v>
      </c>
      <c r="N193" t="s">
        <v>8272</v>
      </c>
      <c r="O193" s="6">
        <f t="shared" si="8"/>
        <v>0</v>
      </c>
      <c r="P193" s="7">
        <f t="shared" si="9"/>
        <v>0</v>
      </c>
      <c r="Q193" t="s">
        <v>8319</v>
      </c>
      <c r="R193" t="s">
        <v>8320</v>
      </c>
      <c r="S193" s="17">
        <f t="shared" si="10"/>
        <v>42101.425370370365</v>
      </c>
      <c r="T193" s="11">
        <f t="shared" si="11"/>
        <v>42161.425370370365</v>
      </c>
    </row>
    <row r="194" spans="1:20" ht="30" hidden="1" x14ac:dyDescent="0.25">
      <c r="A194">
        <v>1731</v>
      </c>
      <c r="B194" s="3" t="s">
        <v>1732</v>
      </c>
      <c r="C194" s="3" t="s">
        <v>5841</v>
      </c>
      <c r="D194">
        <v>1000</v>
      </c>
      <c r="E194">
        <v>0</v>
      </c>
      <c r="F194" t="s">
        <v>8221</v>
      </c>
      <c r="G194" t="s">
        <v>8224</v>
      </c>
      <c r="H194" t="s">
        <v>8246</v>
      </c>
      <c r="I194">
        <v>1434034800</v>
      </c>
      <c r="J194">
        <v>1432849552</v>
      </c>
      <c r="K194" t="b">
        <v>0</v>
      </c>
      <c r="L194">
        <v>0</v>
      </c>
      <c r="M194" t="b">
        <v>0</v>
      </c>
      <c r="N194" t="s">
        <v>8293</v>
      </c>
      <c r="O194" s="6">
        <f t="shared" ref="O194:O257" si="12">E194/D194</f>
        <v>0</v>
      </c>
      <c r="P194" s="7">
        <f t="shared" ref="P194:P257" si="13">IFERROR(E194/L194,0)</f>
        <v>0</v>
      </c>
      <c r="Q194" t="s">
        <v>8325</v>
      </c>
      <c r="R194" t="s">
        <v>8347</v>
      </c>
      <c r="S194" s="17">
        <f t="shared" ref="S194:S257" si="14">(((J194/60)/60)/24)+DATE(1970,1,1)+(-5/24)</f>
        <v>42152.698518518511</v>
      </c>
      <c r="T194" s="11">
        <f t="shared" ref="T194:T257" si="15">(((I194/60)/60)/24)+DATE(1970,1,1)+(-5/24)</f>
        <v>42166.416666666664</v>
      </c>
    </row>
    <row r="195" spans="1:20" ht="45" hidden="1" x14ac:dyDescent="0.25">
      <c r="A195">
        <v>1445</v>
      </c>
      <c r="B195" s="3" t="s">
        <v>1446</v>
      </c>
      <c r="C195" s="3" t="s">
        <v>5555</v>
      </c>
      <c r="D195">
        <v>130000</v>
      </c>
      <c r="E195">
        <v>0</v>
      </c>
      <c r="F195" t="s">
        <v>8221</v>
      </c>
      <c r="G195" t="s">
        <v>8236</v>
      </c>
      <c r="H195" t="s">
        <v>8249</v>
      </c>
      <c r="I195">
        <v>1434286855</v>
      </c>
      <c r="J195">
        <v>1431694855</v>
      </c>
      <c r="K195" t="b">
        <v>0</v>
      </c>
      <c r="L195">
        <v>0</v>
      </c>
      <c r="M195" t="b">
        <v>0</v>
      </c>
      <c r="N195" t="s">
        <v>8287</v>
      </c>
      <c r="O195" s="6">
        <f t="shared" si="12"/>
        <v>0</v>
      </c>
      <c r="P195" s="7">
        <f t="shared" si="13"/>
        <v>0</v>
      </c>
      <c r="Q195" t="s">
        <v>8322</v>
      </c>
      <c r="R195" t="s">
        <v>8341</v>
      </c>
      <c r="S195" s="17">
        <f t="shared" si="14"/>
        <v>42139.333969907406</v>
      </c>
      <c r="T195" s="11">
        <f t="shared" si="15"/>
        <v>42169.333969907406</v>
      </c>
    </row>
    <row r="196" spans="1:20" ht="30" hidden="1" x14ac:dyDescent="0.25">
      <c r="A196">
        <v>2584</v>
      </c>
      <c r="B196" s="3" t="s">
        <v>2584</v>
      </c>
      <c r="C196" s="3" t="s">
        <v>6694</v>
      </c>
      <c r="D196">
        <v>10000</v>
      </c>
      <c r="E196">
        <v>0</v>
      </c>
      <c r="F196" t="s">
        <v>8221</v>
      </c>
      <c r="G196" t="s">
        <v>8224</v>
      </c>
      <c r="H196" t="s">
        <v>8246</v>
      </c>
      <c r="I196">
        <v>1434341369</v>
      </c>
      <c r="J196">
        <v>1431749369</v>
      </c>
      <c r="K196" t="b">
        <v>0</v>
      </c>
      <c r="L196">
        <v>0</v>
      </c>
      <c r="M196" t="b">
        <v>0</v>
      </c>
      <c r="N196" t="s">
        <v>8284</v>
      </c>
      <c r="O196" s="6">
        <f t="shared" si="12"/>
        <v>0</v>
      </c>
      <c r="P196" s="7">
        <f t="shared" si="13"/>
        <v>0</v>
      </c>
      <c r="Q196" t="s">
        <v>8336</v>
      </c>
      <c r="R196" t="s">
        <v>8337</v>
      </c>
      <c r="S196" s="17">
        <f t="shared" si="14"/>
        <v>42139.964918981481</v>
      </c>
      <c r="T196" s="11">
        <f t="shared" si="15"/>
        <v>42169.964918981481</v>
      </c>
    </row>
    <row r="197" spans="1:20" ht="45" hidden="1" x14ac:dyDescent="0.25">
      <c r="A197">
        <v>3942</v>
      </c>
      <c r="B197" s="3" t="s">
        <v>3939</v>
      </c>
      <c r="C197" s="3" t="s">
        <v>8050</v>
      </c>
      <c r="D197">
        <v>1200</v>
      </c>
      <c r="E197">
        <v>0</v>
      </c>
      <c r="F197" t="s">
        <v>8221</v>
      </c>
      <c r="G197" t="s">
        <v>8224</v>
      </c>
      <c r="H197" t="s">
        <v>8246</v>
      </c>
      <c r="I197">
        <v>1434490914</v>
      </c>
      <c r="J197">
        <v>1429306914</v>
      </c>
      <c r="K197" t="b">
        <v>0</v>
      </c>
      <c r="L197">
        <v>0</v>
      </c>
      <c r="M197" t="b">
        <v>0</v>
      </c>
      <c r="N197" t="s">
        <v>8271</v>
      </c>
      <c r="O197" s="6">
        <f t="shared" si="12"/>
        <v>0</v>
      </c>
      <c r="P197" s="7">
        <f t="shared" si="13"/>
        <v>0</v>
      </c>
      <c r="Q197" t="s">
        <v>8317</v>
      </c>
      <c r="R197" t="s">
        <v>8318</v>
      </c>
      <c r="S197" s="17">
        <f t="shared" si="14"/>
        <v>42111.695763888885</v>
      </c>
      <c r="T197" s="11">
        <f t="shared" si="15"/>
        <v>42171.695763888885</v>
      </c>
    </row>
    <row r="198" spans="1:20" ht="45" hidden="1" x14ac:dyDescent="0.25">
      <c r="A198">
        <v>602</v>
      </c>
      <c r="B198" s="3" t="s">
        <v>603</v>
      </c>
      <c r="C198" s="3" t="s">
        <v>4712</v>
      </c>
      <c r="D198">
        <v>70000</v>
      </c>
      <c r="E198">
        <v>0</v>
      </c>
      <c r="F198" t="s">
        <v>8220</v>
      </c>
      <c r="G198" t="s">
        <v>8224</v>
      </c>
      <c r="H198" t="s">
        <v>8246</v>
      </c>
      <c r="I198">
        <v>1434654215</v>
      </c>
      <c r="J198">
        <v>1432062215</v>
      </c>
      <c r="K198" t="b">
        <v>0</v>
      </c>
      <c r="L198">
        <v>0</v>
      </c>
      <c r="M198" t="b">
        <v>0</v>
      </c>
      <c r="N198" t="s">
        <v>8272</v>
      </c>
      <c r="O198" s="6">
        <f t="shared" si="12"/>
        <v>0</v>
      </c>
      <c r="P198" s="7">
        <f t="shared" si="13"/>
        <v>0</v>
      </c>
      <c r="Q198" t="s">
        <v>8319</v>
      </c>
      <c r="R198" t="s">
        <v>8320</v>
      </c>
      <c r="S198" s="17">
        <f t="shared" si="14"/>
        <v>42143.585821759254</v>
      </c>
      <c r="T198" s="11">
        <f t="shared" si="15"/>
        <v>42173.585821759254</v>
      </c>
    </row>
    <row r="199" spans="1:20" ht="30" hidden="1" x14ac:dyDescent="0.25">
      <c r="A199">
        <v>2872</v>
      </c>
      <c r="B199" s="3" t="s">
        <v>2872</v>
      </c>
      <c r="C199" s="3" t="s">
        <v>6982</v>
      </c>
      <c r="D199">
        <v>3000</v>
      </c>
      <c r="E199">
        <v>0</v>
      </c>
      <c r="F199" t="s">
        <v>8221</v>
      </c>
      <c r="G199" t="s">
        <v>8224</v>
      </c>
      <c r="H199" t="s">
        <v>8246</v>
      </c>
      <c r="I199">
        <v>1434768438</v>
      </c>
      <c r="J199">
        <v>1429584438</v>
      </c>
      <c r="K199" t="b">
        <v>0</v>
      </c>
      <c r="L199">
        <v>0</v>
      </c>
      <c r="M199" t="b">
        <v>0</v>
      </c>
      <c r="N199" t="s">
        <v>8271</v>
      </c>
      <c r="O199" s="6">
        <f t="shared" si="12"/>
        <v>0</v>
      </c>
      <c r="P199" s="7">
        <f t="shared" si="13"/>
        <v>0</v>
      </c>
      <c r="Q199" t="s">
        <v>8317</v>
      </c>
      <c r="R199" t="s">
        <v>8318</v>
      </c>
      <c r="S199" s="17">
        <f t="shared" si="14"/>
        <v>42114.907847222225</v>
      </c>
      <c r="T199" s="11">
        <f t="shared" si="15"/>
        <v>42174.907847222225</v>
      </c>
    </row>
    <row r="200" spans="1:20" ht="45" hidden="1" x14ac:dyDescent="0.25">
      <c r="A200">
        <v>2371</v>
      </c>
      <c r="B200" s="3" t="s">
        <v>2372</v>
      </c>
      <c r="C200" s="3" t="s">
        <v>6481</v>
      </c>
      <c r="D200">
        <v>2000</v>
      </c>
      <c r="E200">
        <v>0</v>
      </c>
      <c r="F200" t="s">
        <v>8220</v>
      </c>
      <c r="G200" t="s">
        <v>8224</v>
      </c>
      <c r="H200" t="s">
        <v>8246</v>
      </c>
      <c r="I200">
        <v>1435257596</v>
      </c>
      <c r="J200">
        <v>1432665596</v>
      </c>
      <c r="K200" t="b">
        <v>0</v>
      </c>
      <c r="L200">
        <v>0</v>
      </c>
      <c r="M200" t="b">
        <v>0</v>
      </c>
      <c r="N200" t="s">
        <v>8272</v>
      </c>
      <c r="O200" s="6">
        <f t="shared" si="12"/>
        <v>0</v>
      </c>
      <c r="P200" s="7">
        <f t="shared" si="13"/>
        <v>0</v>
      </c>
      <c r="Q200" t="s">
        <v>8319</v>
      </c>
      <c r="R200" t="s">
        <v>8320</v>
      </c>
      <c r="S200" s="17">
        <f t="shared" si="14"/>
        <v>42150.569398148145</v>
      </c>
      <c r="T200" s="11">
        <f t="shared" si="15"/>
        <v>42180.569398148145</v>
      </c>
    </row>
    <row r="201" spans="1:20" ht="45" hidden="1" x14ac:dyDescent="0.25">
      <c r="A201">
        <v>2687</v>
      </c>
      <c r="B201" s="3" t="s">
        <v>2687</v>
      </c>
      <c r="C201" s="3" t="s">
        <v>6797</v>
      </c>
      <c r="D201">
        <v>15000</v>
      </c>
      <c r="E201">
        <v>0</v>
      </c>
      <c r="F201" t="s">
        <v>8221</v>
      </c>
      <c r="G201" t="s">
        <v>8224</v>
      </c>
      <c r="H201" t="s">
        <v>8246</v>
      </c>
      <c r="I201">
        <v>1435591318</v>
      </c>
      <c r="J201">
        <v>1432999318</v>
      </c>
      <c r="K201" t="b">
        <v>0</v>
      </c>
      <c r="L201">
        <v>0</v>
      </c>
      <c r="M201" t="b">
        <v>0</v>
      </c>
      <c r="N201" t="s">
        <v>8284</v>
      </c>
      <c r="O201" s="6">
        <f t="shared" si="12"/>
        <v>0</v>
      </c>
      <c r="P201" s="7">
        <f t="shared" si="13"/>
        <v>0</v>
      </c>
      <c r="Q201" t="s">
        <v>8336</v>
      </c>
      <c r="R201" t="s">
        <v>8337</v>
      </c>
      <c r="S201" s="17">
        <f t="shared" si="14"/>
        <v>42154.431921296295</v>
      </c>
      <c r="T201" s="11">
        <f t="shared" si="15"/>
        <v>42184.431921296295</v>
      </c>
    </row>
    <row r="202" spans="1:20" ht="45" hidden="1" x14ac:dyDescent="0.25">
      <c r="A202">
        <v>1159</v>
      </c>
      <c r="B202" s="3" t="s">
        <v>1160</v>
      </c>
      <c r="C202" s="3" t="s">
        <v>5269</v>
      </c>
      <c r="D202">
        <v>6750</v>
      </c>
      <c r="E202">
        <v>0</v>
      </c>
      <c r="F202" t="s">
        <v>8221</v>
      </c>
      <c r="G202" t="s">
        <v>8224</v>
      </c>
      <c r="H202" t="s">
        <v>8246</v>
      </c>
      <c r="I202">
        <v>1435679100</v>
      </c>
      <c r="J202">
        <v>1433006765</v>
      </c>
      <c r="K202" t="b">
        <v>0</v>
      </c>
      <c r="L202">
        <v>0</v>
      </c>
      <c r="M202" t="b">
        <v>0</v>
      </c>
      <c r="N202" t="s">
        <v>8284</v>
      </c>
      <c r="O202" s="6">
        <f t="shared" si="12"/>
        <v>0</v>
      </c>
      <c r="P202" s="7">
        <f t="shared" si="13"/>
        <v>0</v>
      </c>
      <c r="Q202" t="s">
        <v>8336</v>
      </c>
      <c r="R202" t="s">
        <v>8337</v>
      </c>
      <c r="S202" s="17">
        <f t="shared" si="14"/>
        <v>42154.518113425926</v>
      </c>
      <c r="T202" s="11">
        <f t="shared" si="15"/>
        <v>42185.447916666664</v>
      </c>
    </row>
    <row r="203" spans="1:20" ht="45" hidden="1" x14ac:dyDescent="0.25">
      <c r="A203">
        <v>1712</v>
      </c>
      <c r="B203" s="3" t="s">
        <v>1713</v>
      </c>
      <c r="C203" s="3" t="s">
        <v>5822</v>
      </c>
      <c r="D203">
        <v>5000</v>
      </c>
      <c r="E203">
        <v>0</v>
      </c>
      <c r="F203" t="s">
        <v>8221</v>
      </c>
      <c r="G203" t="s">
        <v>8224</v>
      </c>
      <c r="H203" t="s">
        <v>8246</v>
      </c>
      <c r="I203">
        <v>1435701353</v>
      </c>
      <c r="J203">
        <v>1430517353</v>
      </c>
      <c r="K203" t="b">
        <v>0</v>
      </c>
      <c r="L203">
        <v>0</v>
      </c>
      <c r="M203" t="b">
        <v>0</v>
      </c>
      <c r="N203" t="s">
        <v>8293</v>
      </c>
      <c r="O203" s="6">
        <f t="shared" si="12"/>
        <v>0</v>
      </c>
      <c r="P203" s="7">
        <f t="shared" si="13"/>
        <v>0</v>
      </c>
      <c r="Q203" t="s">
        <v>8325</v>
      </c>
      <c r="R203" t="s">
        <v>8347</v>
      </c>
      <c r="S203" s="17">
        <f t="shared" si="14"/>
        <v>42125.705474537033</v>
      </c>
      <c r="T203" s="11">
        <f t="shared" si="15"/>
        <v>42185.705474537033</v>
      </c>
    </row>
    <row r="204" spans="1:20" ht="45" hidden="1" x14ac:dyDescent="0.25">
      <c r="A204">
        <v>1815</v>
      </c>
      <c r="B204" s="3" t="s">
        <v>1816</v>
      </c>
      <c r="C204" s="3" t="s">
        <v>5925</v>
      </c>
      <c r="D204">
        <v>3000</v>
      </c>
      <c r="E204">
        <v>0</v>
      </c>
      <c r="F204" t="s">
        <v>8221</v>
      </c>
      <c r="G204" t="s">
        <v>8224</v>
      </c>
      <c r="H204" t="s">
        <v>8246</v>
      </c>
      <c r="I204">
        <v>1435787137</v>
      </c>
      <c r="J204">
        <v>1434577537</v>
      </c>
      <c r="K204" t="b">
        <v>0</v>
      </c>
      <c r="L204">
        <v>0</v>
      </c>
      <c r="M204" t="b">
        <v>0</v>
      </c>
      <c r="N204" t="s">
        <v>8285</v>
      </c>
      <c r="O204" s="6">
        <f t="shared" si="12"/>
        <v>0</v>
      </c>
      <c r="P204" s="7">
        <f t="shared" si="13"/>
        <v>0</v>
      </c>
      <c r="Q204" t="s">
        <v>8338</v>
      </c>
      <c r="R204" t="s">
        <v>8339</v>
      </c>
      <c r="S204" s="17">
        <f t="shared" si="14"/>
        <v>42172.698344907411</v>
      </c>
      <c r="T204" s="11">
        <f t="shared" si="15"/>
        <v>42186.698344907411</v>
      </c>
    </row>
    <row r="205" spans="1:20" ht="45" hidden="1" x14ac:dyDescent="0.25">
      <c r="A205">
        <v>2398</v>
      </c>
      <c r="B205" s="3" t="s">
        <v>2399</v>
      </c>
      <c r="C205" s="3" t="s">
        <v>6508</v>
      </c>
      <c r="D205">
        <v>4000</v>
      </c>
      <c r="E205">
        <v>0</v>
      </c>
      <c r="F205" t="s">
        <v>8220</v>
      </c>
      <c r="G205" t="s">
        <v>8224</v>
      </c>
      <c r="H205" t="s">
        <v>8246</v>
      </c>
      <c r="I205">
        <v>1435874384</v>
      </c>
      <c r="J205">
        <v>1433282384</v>
      </c>
      <c r="K205" t="b">
        <v>0</v>
      </c>
      <c r="L205">
        <v>0</v>
      </c>
      <c r="M205" t="b">
        <v>0</v>
      </c>
      <c r="N205" t="s">
        <v>8272</v>
      </c>
      <c r="O205" s="6">
        <f t="shared" si="12"/>
        <v>0</v>
      </c>
      <c r="P205" s="7">
        <f t="shared" si="13"/>
        <v>0</v>
      </c>
      <c r="Q205" t="s">
        <v>8319</v>
      </c>
      <c r="R205" t="s">
        <v>8320</v>
      </c>
      <c r="S205" s="17">
        <f t="shared" si="14"/>
        <v>42157.708148148151</v>
      </c>
      <c r="T205" s="11">
        <f t="shared" si="15"/>
        <v>42187.708148148151</v>
      </c>
    </row>
    <row r="206" spans="1:20" hidden="1" x14ac:dyDescent="0.25">
      <c r="A206">
        <v>1141</v>
      </c>
      <c r="B206" s="3" t="s">
        <v>1142</v>
      </c>
      <c r="C206" s="3" t="s">
        <v>5251</v>
      </c>
      <c r="D206">
        <v>500</v>
      </c>
      <c r="E206">
        <v>0</v>
      </c>
      <c r="F206" t="s">
        <v>8221</v>
      </c>
      <c r="G206" t="s">
        <v>8236</v>
      </c>
      <c r="H206" t="s">
        <v>8249</v>
      </c>
      <c r="I206">
        <v>1436460450</v>
      </c>
      <c r="J206">
        <v>1433868450</v>
      </c>
      <c r="K206" t="b">
        <v>0</v>
      </c>
      <c r="L206">
        <v>0</v>
      </c>
      <c r="M206" t="b">
        <v>0</v>
      </c>
      <c r="N206" t="s">
        <v>8283</v>
      </c>
      <c r="O206" s="6">
        <f t="shared" si="12"/>
        <v>0</v>
      </c>
      <c r="P206" s="7">
        <f t="shared" si="13"/>
        <v>0</v>
      </c>
      <c r="Q206" t="s">
        <v>8333</v>
      </c>
      <c r="R206" t="s">
        <v>8335</v>
      </c>
      <c r="S206" s="17">
        <f t="shared" si="14"/>
        <v>42164.491319444445</v>
      </c>
      <c r="T206" s="11">
        <f t="shared" si="15"/>
        <v>42194.491319444445</v>
      </c>
    </row>
    <row r="207" spans="1:20" ht="45" hidden="1" x14ac:dyDescent="0.25">
      <c r="A207">
        <v>227</v>
      </c>
      <c r="B207" s="3" t="s">
        <v>229</v>
      </c>
      <c r="C207" s="3" t="s">
        <v>4337</v>
      </c>
      <c r="D207">
        <v>28000</v>
      </c>
      <c r="E207">
        <v>0</v>
      </c>
      <c r="F207" t="s">
        <v>8221</v>
      </c>
      <c r="G207" t="s">
        <v>8224</v>
      </c>
      <c r="H207" t="s">
        <v>8246</v>
      </c>
      <c r="I207">
        <v>1436477241</v>
      </c>
      <c r="J207">
        <v>1433885241</v>
      </c>
      <c r="K207" t="b">
        <v>0</v>
      </c>
      <c r="L207">
        <v>0</v>
      </c>
      <c r="M207" t="b">
        <v>0</v>
      </c>
      <c r="N207" t="s">
        <v>8268</v>
      </c>
      <c r="O207" s="6">
        <f t="shared" si="12"/>
        <v>0</v>
      </c>
      <c r="P207" s="7">
        <f t="shared" si="13"/>
        <v>0</v>
      </c>
      <c r="Q207" t="s">
        <v>8310</v>
      </c>
      <c r="R207" t="s">
        <v>8314</v>
      </c>
      <c r="S207" s="17">
        <f t="shared" si="14"/>
        <v>42164.685659722221</v>
      </c>
      <c r="T207" s="11">
        <f t="shared" si="15"/>
        <v>42194.685659722221</v>
      </c>
    </row>
    <row r="208" spans="1:20" ht="45" hidden="1" x14ac:dyDescent="0.25">
      <c r="A208">
        <v>235</v>
      </c>
      <c r="B208" s="3" t="s">
        <v>237</v>
      </c>
      <c r="C208" s="3" t="s">
        <v>4345</v>
      </c>
      <c r="D208">
        <v>10000</v>
      </c>
      <c r="E208">
        <v>0</v>
      </c>
      <c r="F208" t="s">
        <v>8221</v>
      </c>
      <c r="G208" t="s">
        <v>8224</v>
      </c>
      <c r="H208" t="s">
        <v>8246</v>
      </c>
      <c r="I208">
        <v>1436478497</v>
      </c>
      <c r="J208">
        <v>1433886497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7">
        <f t="shared" si="14"/>
        <v>42164.700196759259</v>
      </c>
      <c r="T208" s="11">
        <f t="shared" si="15"/>
        <v>42194.700196759259</v>
      </c>
    </row>
    <row r="209" spans="1:20" ht="45" hidden="1" x14ac:dyDescent="0.25">
      <c r="A209">
        <v>224</v>
      </c>
      <c r="B209" s="3" t="s">
        <v>226</v>
      </c>
      <c r="C209" s="3" t="s">
        <v>4334</v>
      </c>
      <c r="D209">
        <v>6000000</v>
      </c>
      <c r="E209">
        <v>0</v>
      </c>
      <c r="F209" t="s">
        <v>8221</v>
      </c>
      <c r="G209" t="s">
        <v>8226</v>
      </c>
      <c r="H209" t="s">
        <v>8248</v>
      </c>
      <c r="I209">
        <v>1436506726</v>
      </c>
      <c r="J209">
        <v>1431322726</v>
      </c>
      <c r="K209" t="b">
        <v>0</v>
      </c>
      <c r="L209">
        <v>0</v>
      </c>
      <c r="M209" t="b">
        <v>0</v>
      </c>
      <c r="N209" t="s">
        <v>8268</v>
      </c>
      <c r="O209" s="6">
        <f t="shared" si="12"/>
        <v>0</v>
      </c>
      <c r="P209" s="7">
        <f t="shared" si="13"/>
        <v>0</v>
      </c>
      <c r="Q209" t="s">
        <v>8310</v>
      </c>
      <c r="R209" t="s">
        <v>8314</v>
      </c>
      <c r="S209" s="17">
        <f t="shared" si="14"/>
        <v>42135.026921296296</v>
      </c>
      <c r="T209" s="11">
        <f t="shared" si="15"/>
        <v>42195.026921296296</v>
      </c>
    </row>
    <row r="210" spans="1:20" ht="45" hidden="1" x14ac:dyDescent="0.25">
      <c r="A210">
        <v>195</v>
      </c>
      <c r="B210" s="3" t="s">
        <v>197</v>
      </c>
      <c r="C210" s="3" t="s">
        <v>4305</v>
      </c>
      <c r="D210">
        <v>2000000</v>
      </c>
      <c r="E210">
        <v>0</v>
      </c>
      <c r="F210" t="s">
        <v>8221</v>
      </c>
      <c r="G210" t="s">
        <v>8224</v>
      </c>
      <c r="H210" t="s">
        <v>8246</v>
      </c>
      <c r="I210">
        <v>1436544332</v>
      </c>
      <c r="J210">
        <v>1431360332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7">
        <f t="shared" si="14"/>
        <v>42135.462175925924</v>
      </c>
      <c r="T210" s="11">
        <f t="shared" si="15"/>
        <v>42195.462175925924</v>
      </c>
    </row>
    <row r="211" spans="1:20" ht="45" hidden="1" x14ac:dyDescent="0.25">
      <c r="A211">
        <v>565</v>
      </c>
      <c r="B211" s="3" t="s">
        <v>566</v>
      </c>
      <c r="C211" s="3" t="s">
        <v>4675</v>
      </c>
      <c r="D211">
        <v>25000</v>
      </c>
      <c r="E211">
        <v>0</v>
      </c>
      <c r="F211" t="s">
        <v>8221</v>
      </c>
      <c r="G211" t="s">
        <v>8225</v>
      </c>
      <c r="H211" t="s">
        <v>8247</v>
      </c>
      <c r="I211">
        <v>1436554249</v>
      </c>
      <c r="J211">
        <v>1433962249</v>
      </c>
      <c r="K211" t="b">
        <v>0</v>
      </c>
      <c r="L211">
        <v>0</v>
      </c>
      <c r="M211" t="b">
        <v>0</v>
      </c>
      <c r="N211" t="s">
        <v>8272</v>
      </c>
      <c r="O211" s="6">
        <f t="shared" si="12"/>
        <v>0</v>
      </c>
      <c r="P211" s="7">
        <f t="shared" si="13"/>
        <v>0</v>
      </c>
      <c r="Q211" t="s">
        <v>8319</v>
      </c>
      <c r="R211" t="s">
        <v>8320</v>
      </c>
      <c r="S211" s="17">
        <f t="shared" si="14"/>
        <v>42165.576956018522</v>
      </c>
      <c r="T211" s="11">
        <f t="shared" si="15"/>
        <v>42195.576956018522</v>
      </c>
    </row>
    <row r="212" spans="1:20" ht="45" hidden="1" x14ac:dyDescent="0.25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6">
        <f t="shared" si="12"/>
        <v>0</v>
      </c>
      <c r="P212" s="7">
        <f t="shared" si="13"/>
        <v>0</v>
      </c>
      <c r="Q212" t="s">
        <v>8310</v>
      </c>
      <c r="R212" t="s">
        <v>8314</v>
      </c>
      <c r="S212" s="17">
        <f t="shared" si="14"/>
        <v>42165.714525462965</v>
      </c>
      <c r="T212" s="11">
        <f t="shared" si="15"/>
        <v>42195.714525462965</v>
      </c>
    </row>
    <row r="213" spans="1:20" ht="45" hidden="1" x14ac:dyDescent="0.25">
      <c r="A213">
        <v>2341</v>
      </c>
      <c r="B213" s="3" t="s">
        <v>2342</v>
      </c>
      <c r="C213" s="3" t="s">
        <v>6451</v>
      </c>
      <c r="D213">
        <v>5000</v>
      </c>
      <c r="E213">
        <v>0</v>
      </c>
      <c r="F213" t="s">
        <v>8220</v>
      </c>
      <c r="G213" t="s">
        <v>8224</v>
      </c>
      <c r="H213" t="s">
        <v>8246</v>
      </c>
      <c r="I213">
        <v>1436729504</v>
      </c>
      <c r="J213">
        <v>1434137504</v>
      </c>
      <c r="K213" t="b">
        <v>0</v>
      </c>
      <c r="L213">
        <v>0</v>
      </c>
      <c r="M213" t="b">
        <v>0</v>
      </c>
      <c r="N213" t="s">
        <v>8272</v>
      </c>
      <c r="O213" s="6">
        <f t="shared" si="12"/>
        <v>0</v>
      </c>
      <c r="P213" s="7">
        <f t="shared" si="13"/>
        <v>0</v>
      </c>
      <c r="Q213" t="s">
        <v>8319</v>
      </c>
      <c r="R213" t="s">
        <v>8320</v>
      </c>
      <c r="S213" s="17">
        <f t="shared" si="14"/>
        <v>42167.605370370373</v>
      </c>
      <c r="T213" s="11">
        <f t="shared" si="15"/>
        <v>42197.605370370373</v>
      </c>
    </row>
    <row r="214" spans="1:20" ht="45" hidden="1" x14ac:dyDescent="0.25">
      <c r="A214">
        <v>2876</v>
      </c>
      <c r="B214" s="3" t="s">
        <v>2876</v>
      </c>
      <c r="C214" s="3" t="s">
        <v>6986</v>
      </c>
      <c r="D214">
        <v>150000</v>
      </c>
      <c r="E214">
        <v>0</v>
      </c>
      <c r="F214" t="s">
        <v>8221</v>
      </c>
      <c r="G214" t="s">
        <v>8224</v>
      </c>
      <c r="H214" t="s">
        <v>8246</v>
      </c>
      <c r="I214">
        <v>1437069079</v>
      </c>
      <c r="J214">
        <v>1434477079</v>
      </c>
      <c r="K214" t="b">
        <v>0</v>
      </c>
      <c r="L214">
        <v>0</v>
      </c>
      <c r="M214" t="b">
        <v>0</v>
      </c>
      <c r="N214" t="s">
        <v>8271</v>
      </c>
      <c r="O214" s="6">
        <f t="shared" si="12"/>
        <v>0</v>
      </c>
      <c r="P214" s="7">
        <f t="shared" si="13"/>
        <v>0</v>
      </c>
      <c r="Q214" t="s">
        <v>8317</v>
      </c>
      <c r="R214" t="s">
        <v>8318</v>
      </c>
      <c r="S214" s="17">
        <f t="shared" si="14"/>
        <v>42171.535636574066</v>
      </c>
      <c r="T214" s="11">
        <f t="shared" si="15"/>
        <v>42201.535636574066</v>
      </c>
    </row>
    <row r="215" spans="1:20" ht="45" hidden="1" x14ac:dyDescent="0.25">
      <c r="A215">
        <v>1740</v>
      </c>
      <c r="B215" s="3" t="s">
        <v>1741</v>
      </c>
      <c r="C215" s="3" t="s">
        <v>5850</v>
      </c>
      <c r="D215">
        <v>3000</v>
      </c>
      <c r="E215">
        <v>0</v>
      </c>
      <c r="F215" t="s">
        <v>8221</v>
      </c>
      <c r="G215" t="s">
        <v>8224</v>
      </c>
      <c r="H215" t="s">
        <v>8246</v>
      </c>
      <c r="I215">
        <v>1437075422</v>
      </c>
      <c r="J215">
        <v>1434483422</v>
      </c>
      <c r="K215" t="b">
        <v>0</v>
      </c>
      <c r="L215">
        <v>0</v>
      </c>
      <c r="M215" t="b">
        <v>0</v>
      </c>
      <c r="N215" t="s">
        <v>8293</v>
      </c>
      <c r="O215" s="6">
        <f t="shared" si="12"/>
        <v>0</v>
      </c>
      <c r="P215" s="7">
        <f t="shared" si="13"/>
        <v>0</v>
      </c>
      <c r="Q215" t="s">
        <v>8325</v>
      </c>
      <c r="R215" t="s">
        <v>8347</v>
      </c>
      <c r="S215" s="17">
        <f t="shared" si="14"/>
        <v>42171.60905092593</v>
      </c>
      <c r="T215" s="11">
        <f t="shared" si="15"/>
        <v>42201.60905092593</v>
      </c>
    </row>
    <row r="216" spans="1:20" ht="45" hidden="1" x14ac:dyDescent="0.25">
      <c r="A216">
        <v>495</v>
      </c>
      <c r="B216" s="3" t="s">
        <v>496</v>
      </c>
      <c r="C216" s="3" t="s">
        <v>4605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1437076305</v>
      </c>
      <c r="J216">
        <v>1434484305</v>
      </c>
      <c r="K216" t="b">
        <v>0</v>
      </c>
      <c r="L216">
        <v>0</v>
      </c>
      <c r="M216" t="b">
        <v>0</v>
      </c>
      <c r="N216" t="s">
        <v>8270</v>
      </c>
      <c r="O216" s="6">
        <f t="shared" si="12"/>
        <v>0</v>
      </c>
      <c r="P216" s="7">
        <f t="shared" si="13"/>
        <v>0</v>
      </c>
      <c r="Q216" t="s">
        <v>8310</v>
      </c>
      <c r="R216" t="s">
        <v>8316</v>
      </c>
      <c r="S216" s="17">
        <f t="shared" si="14"/>
        <v>42171.619270833333</v>
      </c>
      <c r="T216" s="11">
        <f t="shared" si="15"/>
        <v>42201.619270833333</v>
      </c>
    </row>
    <row r="217" spans="1:20" ht="45" hidden="1" x14ac:dyDescent="0.25">
      <c r="A217">
        <v>3204</v>
      </c>
      <c r="B217" s="3" t="s">
        <v>3204</v>
      </c>
      <c r="C217" s="3" t="s">
        <v>7314</v>
      </c>
      <c r="D217">
        <v>500</v>
      </c>
      <c r="E217">
        <v>0</v>
      </c>
      <c r="F217" t="s">
        <v>8221</v>
      </c>
      <c r="G217" t="s">
        <v>8224</v>
      </c>
      <c r="H217" t="s">
        <v>8246</v>
      </c>
      <c r="I217">
        <v>1437149640</v>
      </c>
      <c r="J217">
        <v>1434558479</v>
      </c>
      <c r="K217" t="b">
        <v>0</v>
      </c>
      <c r="L217">
        <v>0</v>
      </c>
      <c r="M217" t="b">
        <v>0</v>
      </c>
      <c r="N217" t="s">
        <v>8305</v>
      </c>
      <c r="O217" s="6">
        <f t="shared" si="12"/>
        <v>0</v>
      </c>
      <c r="P217" s="7">
        <f t="shared" si="13"/>
        <v>0</v>
      </c>
      <c r="Q217" t="s">
        <v>8317</v>
      </c>
      <c r="R217" t="s">
        <v>8359</v>
      </c>
      <c r="S217" s="17">
        <f t="shared" si="14"/>
        <v>42172.477766203701</v>
      </c>
      <c r="T217" s="11">
        <f t="shared" si="15"/>
        <v>42202.468055555553</v>
      </c>
    </row>
    <row r="218" spans="1:20" ht="45" hidden="1" x14ac:dyDescent="0.25">
      <c r="A218">
        <v>1432</v>
      </c>
      <c r="B218" s="3" t="s">
        <v>1433</v>
      </c>
      <c r="C218" s="3" t="s">
        <v>5542</v>
      </c>
      <c r="D218">
        <v>40000</v>
      </c>
      <c r="E218">
        <v>0</v>
      </c>
      <c r="F218" t="s">
        <v>8221</v>
      </c>
      <c r="G218" t="s">
        <v>8224</v>
      </c>
      <c r="H218" t="s">
        <v>8246</v>
      </c>
      <c r="I218">
        <v>1437417828</v>
      </c>
      <c r="J218">
        <v>1434825828</v>
      </c>
      <c r="K218" t="b">
        <v>0</v>
      </c>
      <c r="L218">
        <v>0</v>
      </c>
      <c r="M218" t="b">
        <v>0</v>
      </c>
      <c r="N218" t="s">
        <v>8287</v>
      </c>
      <c r="O218" s="6">
        <f t="shared" si="12"/>
        <v>0</v>
      </c>
      <c r="P218" s="7">
        <f t="shared" si="13"/>
        <v>0</v>
      </c>
      <c r="Q218" t="s">
        <v>8322</v>
      </c>
      <c r="R218" t="s">
        <v>8341</v>
      </c>
      <c r="S218" s="17">
        <f t="shared" si="14"/>
        <v>42175.572083333333</v>
      </c>
      <c r="T218" s="11">
        <f t="shared" si="15"/>
        <v>42205.572083333333</v>
      </c>
    </row>
    <row r="219" spans="1:20" ht="45" hidden="1" x14ac:dyDescent="0.25">
      <c r="A219">
        <v>3194</v>
      </c>
      <c r="B219" s="3" t="s">
        <v>3194</v>
      </c>
      <c r="C219" s="3" t="s">
        <v>7304</v>
      </c>
      <c r="D219">
        <v>11000</v>
      </c>
      <c r="E219">
        <v>0</v>
      </c>
      <c r="F219" t="s">
        <v>8221</v>
      </c>
      <c r="G219" t="s">
        <v>8224</v>
      </c>
      <c r="H219" t="s">
        <v>8246</v>
      </c>
      <c r="I219">
        <v>1437960598</v>
      </c>
      <c r="J219">
        <v>1435368598</v>
      </c>
      <c r="K219" t="b">
        <v>0</v>
      </c>
      <c r="L219">
        <v>0</v>
      </c>
      <c r="M219" t="b">
        <v>0</v>
      </c>
      <c r="N219" t="s">
        <v>8305</v>
      </c>
      <c r="O219" s="6">
        <f t="shared" si="12"/>
        <v>0</v>
      </c>
      <c r="P219" s="7">
        <f t="shared" si="13"/>
        <v>0</v>
      </c>
      <c r="Q219" t="s">
        <v>8317</v>
      </c>
      <c r="R219" t="s">
        <v>8359</v>
      </c>
      <c r="S219" s="17">
        <f t="shared" si="14"/>
        <v>42181.854143518511</v>
      </c>
      <c r="T219" s="11">
        <f t="shared" si="15"/>
        <v>42211.854143518511</v>
      </c>
    </row>
    <row r="220" spans="1:20" ht="30" hidden="1" x14ac:dyDescent="0.25">
      <c r="A220">
        <v>2563</v>
      </c>
      <c r="B220" s="3" t="s">
        <v>2563</v>
      </c>
      <c r="C220" s="3" t="s">
        <v>6673</v>
      </c>
      <c r="D220">
        <v>20000</v>
      </c>
      <c r="E220">
        <v>0</v>
      </c>
      <c r="F220" t="s">
        <v>8220</v>
      </c>
      <c r="G220" t="s">
        <v>8224</v>
      </c>
      <c r="H220" t="s">
        <v>8246</v>
      </c>
      <c r="I220">
        <v>1438226451</v>
      </c>
      <c r="J220">
        <v>1433042451</v>
      </c>
      <c r="K220" t="b">
        <v>0</v>
      </c>
      <c r="L220">
        <v>0</v>
      </c>
      <c r="M220" t="b">
        <v>0</v>
      </c>
      <c r="N220" t="s">
        <v>8284</v>
      </c>
      <c r="O220" s="6">
        <f t="shared" si="12"/>
        <v>0</v>
      </c>
      <c r="P220" s="7">
        <f t="shared" si="13"/>
        <v>0</v>
      </c>
      <c r="Q220" t="s">
        <v>8336</v>
      </c>
      <c r="R220" t="s">
        <v>8337</v>
      </c>
      <c r="S220" s="17">
        <f t="shared" si="14"/>
        <v>42154.931145833332</v>
      </c>
      <c r="T220" s="11">
        <f t="shared" si="15"/>
        <v>42214.931145833332</v>
      </c>
    </row>
    <row r="221" spans="1:20" ht="45" hidden="1" x14ac:dyDescent="0.25">
      <c r="A221">
        <v>581</v>
      </c>
      <c r="B221" s="3" t="s">
        <v>582</v>
      </c>
      <c r="C221" s="3" t="s">
        <v>4691</v>
      </c>
      <c r="D221">
        <v>400</v>
      </c>
      <c r="E221">
        <v>0</v>
      </c>
      <c r="F221" t="s">
        <v>8221</v>
      </c>
      <c r="G221" t="s">
        <v>8224</v>
      </c>
      <c r="H221" t="s">
        <v>8246</v>
      </c>
      <c r="I221">
        <v>1438474704</v>
      </c>
      <c r="J221">
        <v>1435882704</v>
      </c>
      <c r="K221" t="b">
        <v>0</v>
      </c>
      <c r="L221">
        <v>0</v>
      </c>
      <c r="M221" t="b">
        <v>0</v>
      </c>
      <c r="N221" t="s">
        <v>8272</v>
      </c>
      <c r="O221" s="6">
        <f t="shared" si="12"/>
        <v>0</v>
      </c>
      <c r="P221" s="7">
        <f t="shared" si="13"/>
        <v>0</v>
      </c>
      <c r="Q221" t="s">
        <v>8319</v>
      </c>
      <c r="R221" t="s">
        <v>8320</v>
      </c>
      <c r="S221" s="17">
        <f t="shared" si="14"/>
        <v>42187.804444444446</v>
      </c>
      <c r="T221" s="11">
        <f t="shared" si="15"/>
        <v>42217.804444444446</v>
      </c>
    </row>
    <row r="222" spans="1:20" ht="60" hidden="1" x14ac:dyDescent="0.25">
      <c r="A222">
        <v>1554</v>
      </c>
      <c r="B222" s="3" t="s">
        <v>1555</v>
      </c>
      <c r="C222" s="3" t="s">
        <v>5664</v>
      </c>
      <c r="D222">
        <v>20000</v>
      </c>
      <c r="E222">
        <v>0</v>
      </c>
      <c r="F222" t="s">
        <v>8221</v>
      </c>
      <c r="G222" t="s">
        <v>8226</v>
      </c>
      <c r="H222" t="s">
        <v>8248</v>
      </c>
      <c r="I222">
        <v>1438495390</v>
      </c>
      <c r="J222">
        <v>1435903390</v>
      </c>
      <c r="K222" t="b">
        <v>0</v>
      </c>
      <c r="L222">
        <v>0</v>
      </c>
      <c r="M222" t="b">
        <v>0</v>
      </c>
      <c r="N222" t="s">
        <v>8289</v>
      </c>
      <c r="O222" s="6">
        <f t="shared" si="12"/>
        <v>0</v>
      </c>
      <c r="P222" s="7">
        <f t="shared" si="13"/>
        <v>0</v>
      </c>
      <c r="Q222" t="s">
        <v>8338</v>
      </c>
      <c r="R222" t="s">
        <v>8343</v>
      </c>
      <c r="S222" s="17">
        <f t="shared" si="14"/>
        <v>42188.043865740743</v>
      </c>
      <c r="T222" s="11">
        <f t="shared" si="15"/>
        <v>42218.043865740743</v>
      </c>
    </row>
    <row r="223" spans="1:20" ht="60" hidden="1" x14ac:dyDescent="0.25">
      <c r="A223">
        <v>686</v>
      </c>
      <c r="B223" s="3" t="s">
        <v>687</v>
      </c>
      <c r="C223" s="3" t="s">
        <v>4796</v>
      </c>
      <c r="D223">
        <v>500000</v>
      </c>
      <c r="E223">
        <v>0</v>
      </c>
      <c r="F223" t="s">
        <v>8221</v>
      </c>
      <c r="G223" t="s">
        <v>8237</v>
      </c>
      <c r="H223" t="s">
        <v>8249</v>
      </c>
      <c r="I223">
        <v>1438618170</v>
      </c>
      <c r="J223">
        <v>1436026170</v>
      </c>
      <c r="K223" t="b">
        <v>0</v>
      </c>
      <c r="L223">
        <v>0</v>
      </c>
      <c r="M223" t="b">
        <v>0</v>
      </c>
      <c r="N223" t="s">
        <v>8273</v>
      </c>
      <c r="O223" s="6">
        <f t="shared" si="12"/>
        <v>0</v>
      </c>
      <c r="P223" s="7">
        <f t="shared" si="13"/>
        <v>0</v>
      </c>
      <c r="Q223" t="s">
        <v>8319</v>
      </c>
      <c r="R223" t="s">
        <v>8321</v>
      </c>
      <c r="S223" s="17">
        <f t="shared" si="14"/>
        <v>42189.464930555558</v>
      </c>
      <c r="T223" s="11">
        <f t="shared" si="15"/>
        <v>42219.464930555558</v>
      </c>
    </row>
    <row r="224" spans="1:20" ht="45" hidden="1" x14ac:dyDescent="0.25">
      <c r="A224">
        <v>176</v>
      </c>
      <c r="B224" s="3" t="s">
        <v>178</v>
      </c>
      <c r="C224" s="3" t="s">
        <v>4286</v>
      </c>
      <c r="D224">
        <v>1500</v>
      </c>
      <c r="E224">
        <v>0</v>
      </c>
      <c r="F224" t="s">
        <v>8221</v>
      </c>
      <c r="G224" t="s">
        <v>8224</v>
      </c>
      <c r="H224" t="s">
        <v>8246</v>
      </c>
      <c r="I224">
        <v>1438803999</v>
      </c>
      <c r="J224">
        <v>1436211999</v>
      </c>
      <c r="K224" t="b">
        <v>0</v>
      </c>
      <c r="L224">
        <v>0</v>
      </c>
      <c r="M224" t="b">
        <v>0</v>
      </c>
      <c r="N224" t="s">
        <v>8268</v>
      </c>
      <c r="O224" s="6">
        <f t="shared" si="12"/>
        <v>0</v>
      </c>
      <c r="P224" s="7">
        <f t="shared" si="13"/>
        <v>0</v>
      </c>
      <c r="Q224" t="s">
        <v>8310</v>
      </c>
      <c r="R224" t="s">
        <v>8314</v>
      </c>
      <c r="S224" s="17">
        <f t="shared" si="14"/>
        <v>42191.615729166668</v>
      </c>
      <c r="T224" s="11">
        <f t="shared" si="15"/>
        <v>42221.615729166668</v>
      </c>
    </row>
    <row r="225" spans="1:20" ht="45" hidden="1" x14ac:dyDescent="0.25">
      <c r="A225">
        <v>1140</v>
      </c>
      <c r="B225" s="3" t="s">
        <v>1141</v>
      </c>
      <c r="C225" s="3" t="s">
        <v>5250</v>
      </c>
      <c r="D225">
        <v>5000</v>
      </c>
      <c r="E225">
        <v>0</v>
      </c>
      <c r="F225" t="s">
        <v>8221</v>
      </c>
      <c r="G225" t="s">
        <v>8225</v>
      </c>
      <c r="H225" t="s">
        <v>8247</v>
      </c>
      <c r="I225">
        <v>1438859121</v>
      </c>
      <c r="J225">
        <v>1436267121</v>
      </c>
      <c r="K225" t="b">
        <v>0</v>
      </c>
      <c r="L225">
        <v>0</v>
      </c>
      <c r="M225" t="b">
        <v>0</v>
      </c>
      <c r="N225" t="s">
        <v>8283</v>
      </c>
      <c r="O225" s="6">
        <f t="shared" si="12"/>
        <v>0</v>
      </c>
      <c r="P225" s="7">
        <f t="shared" si="13"/>
        <v>0</v>
      </c>
      <c r="Q225" t="s">
        <v>8333</v>
      </c>
      <c r="R225" t="s">
        <v>8335</v>
      </c>
      <c r="S225" s="17">
        <f t="shared" si="14"/>
        <v>42192.253715277773</v>
      </c>
      <c r="T225" s="11">
        <f t="shared" si="15"/>
        <v>42222.253715277773</v>
      </c>
    </row>
    <row r="226" spans="1:20" ht="45" hidden="1" x14ac:dyDescent="0.25">
      <c r="A226">
        <v>2426</v>
      </c>
      <c r="B226" s="3" t="s">
        <v>2427</v>
      </c>
      <c r="C226" s="3" t="s">
        <v>6536</v>
      </c>
      <c r="D226">
        <v>20000</v>
      </c>
      <c r="E226">
        <v>0</v>
      </c>
      <c r="F226" t="s">
        <v>8221</v>
      </c>
      <c r="G226" t="s">
        <v>8224</v>
      </c>
      <c r="H226" t="s">
        <v>8246</v>
      </c>
      <c r="I226">
        <v>1439006692</v>
      </c>
      <c r="J226">
        <v>1433822692</v>
      </c>
      <c r="K226" t="b">
        <v>0</v>
      </c>
      <c r="L226">
        <v>0</v>
      </c>
      <c r="M226" t="b">
        <v>0</v>
      </c>
      <c r="N226" t="s">
        <v>8284</v>
      </c>
      <c r="O226" s="6">
        <f t="shared" si="12"/>
        <v>0</v>
      </c>
      <c r="P226" s="7">
        <f t="shared" si="13"/>
        <v>0</v>
      </c>
      <c r="Q226" t="s">
        <v>8336</v>
      </c>
      <c r="R226" t="s">
        <v>8337</v>
      </c>
      <c r="S226" s="17">
        <f t="shared" si="14"/>
        <v>42163.961712962955</v>
      </c>
      <c r="T226" s="11">
        <f t="shared" si="15"/>
        <v>42223.961712962955</v>
      </c>
    </row>
    <row r="227" spans="1:20" ht="45" hidden="1" x14ac:dyDescent="0.25">
      <c r="A227">
        <v>2349</v>
      </c>
      <c r="B227" s="3" t="s">
        <v>2350</v>
      </c>
      <c r="C227" s="3" t="s">
        <v>6459</v>
      </c>
      <c r="D227">
        <v>474900</v>
      </c>
      <c r="E227">
        <v>0</v>
      </c>
      <c r="F227" t="s">
        <v>8220</v>
      </c>
      <c r="G227" t="s">
        <v>8235</v>
      </c>
      <c r="H227" t="s">
        <v>8255</v>
      </c>
      <c r="I227">
        <v>1439318228</v>
      </c>
      <c r="J227">
        <v>1436812628</v>
      </c>
      <c r="K227" t="b">
        <v>0</v>
      </c>
      <c r="L227">
        <v>0</v>
      </c>
      <c r="M227" t="b">
        <v>0</v>
      </c>
      <c r="N227" t="s">
        <v>8272</v>
      </c>
      <c r="O227" s="6">
        <f t="shared" si="12"/>
        <v>0</v>
      </c>
      <c r="P227" s="7">
        <f t="shared" si="13"/>
        <v>0</v>
      </c>
      <c r="Q227" t="s">
        <v>8319</v>
      </c>
      <c r="R227" t="s">
        <v>8320</v>
      </c>
      <c r="S227" s="17">
        <f t="shared" si="14"/>
        <v>42198.567453703705</v>
      </c>
      <c r="T227" s="11">
        <f t="shared" si="15"/>
        <v>42227.567453703705</v>
      </c>
    </row>
    <row r="228" spans="1:20" ht="45" hidden="1" x14ac:dyDescent="0.25">
      <c r="A228">
        <v>3872</v>
      </c>
      <c r="B228" s="3" t="s">
        <v>3869</v>
      </c>
      <c r="C228" s="3" t="s">
        <v>7981</v>
      </c>
      <c r="D228">
        <v>15000</v>
      </c>
      <c r="E228">
        <v>0</v>
      </c>
      <c r="F228" t="s">
        <v>8220</v>
      </c>
      <c r="G228" t="s">
        <v>8224</v>
      </c>
      <c r="H228" t="s">
        <v>8246</v>
      </c>
      <c r="I228">
        <v>1439522996</v>
      </c>
      <c r="J228">
        <v>1435202996</v>
      </c>
      <c r="K228" t="b">
        <v>0</v>
      </c>
      <c r="L228">
        <v>0</v>
      </c>
      <c r="M228" t="b">
        <v>0</v>
      </c>
      <c r="N228" t="s">
        <v>8305</v>
      </c>
      <c r="O228" s="6">
        <f t="shared" si="12"/>
        <v>0</v>
      </c>
      <c r="P228" s="7">
        <f t="shared" si="13"/>
        <v>0</v>
      </c>
      <c r="Q228" t="s">
        <v>8317</v>
      </c>
      <c r="R228" t="s">
        <v>8359</v>
      </c>
      <c r="S228" s="17">
        <f t="shared" si="14"/>
        <v>42179.9374537037</v>
      </c>
      <c r="T228" s="11">
        <f t="shared" si="15"/>
        <v>42229.9374537037</v>
      </c>
    </row>
    <row r="229" spans="1:20" ht="45" hidden="1" x14ac:dyDescent="0.25">
      <c r="A229">
        <v>3903</v>
      </c>
      <c r="B229" s="3" t="s">
        <v>3900</v>
      </c>
      <c r="C229" s="3" t="s">
        <v>8011</v>
      </c>
      <c r="D229">
        <v>1500</v>
      </c>
      <c r="E229">
        <v>0</v>
      </c>
      <c r="F229" t="s">
        <v>8221</v>
      </c>
      <c r="G229" t="s">
        <v>8224</v>
      </c>
      <c r="H229" t="s">
        <v>8246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8271</v>
      </c>
      <c r="O229" s="6">
        <f t="shared" si="12"/>
        <v>0</v>
      </c>
      <c r="P229" s="7">
        <f t="shared" si="13"/>
        <v>0</v>
      </c>
      <c r="Q229" t="s">
        <v>8317</v>
      </c>
      <c r="R229" t="s">
        <v>8318</v>
      </c>
      <c r="S229" s="17">
        <f t="shared" si="14"/>
        <v>42185.802835648145</v>
      </c>
      <c r="T229" s="11">
        <f t="shared" si="15"/>
        <v>42230.609722222223</v>
      </c>
    </row>
    <row r="230" spans="1:20" ht="45" hidden="1" x14ac:dyDescent="0.25">
      <c r="A230">
        <v>160</v>
      </c>
      <c r="B230" s="3" t="s">
        <v>162</v>
      </c>
      <c r="C230" s="3" t="s">
        <v>4270</v>
      </c>
      <c r="D230">
        <v>5000</v>
      </c>
      <c r="E230">
        <v>0</v>
      </c>
      <c r="F230" t="s">
        <v>8221</v>
      </c>
      <c r="G230" t="s">
        <v>8224</v>
      </c>
      <c r="H230" t="s">
        <v>8246</v>
      </c>
      <c r="I230">
        <v>1439675691</v>
      </c>
      <c r="J230">
        <v>1434491691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7">
        <f t="shared" si="14"/>
        <v>42171.704756944448</v>
      </c>
      <c r="T230" s="11">
        <f t="shared" si="15"/>
        <v>42231.704756944448</v>
      </c>
    </row>
    <row r="231" spans="1:20" ht="45" hidden="1" x14ac:dyDescent="0.25">
      <c r="A231">
        <v>1706</v>
      </c>
      <c r="B231" s="3" t="s">
        <v>1707</v>
      </c>
      <c r="C231" s="3" t="s">
        <v>5816</v>
      </c>
      <c r="D231">
        <v>5500</v>
      </c>
      <c r="E231">
        <v>0</v>
      </c>
      <c r="F231" t="s">
        <v>8221</v>
      </c>
      <c r="G231" t="s">
        <v>8236</v>
      </c>
      <c r="H231" t="s">
        <v>8249</v>
      </c>
      <c r="I231">
        <v>1440314472</v>
      </c>
      <c r="J231">
        <v>1435130472</v>
      </c>
      <c r="K231" t="b">
        <v>0</v>
      </c>
      <c r="L231">
        <v>0</v>
      </c>
      <c r="M231" t="b">
        <v>0</v>
      </c>
      <c r="N231" t="s">
        <v>8293</v>
      </c>
      <c r="O231" s="6">
        <f t="shared" si="12"/>
        <v>0</v>
      </c>
      <c r="P231" s="7">
        <f t="shared" si="13"/>
        <v>0</v>
      </c>
      <c r="Q231" t="s">
        <v>8325</v>
      </c>
      <c r="R231" t="s">
        <v>8347</v>
      </c>
      <c r="S231" s="17">
        <f t="shared" si="14"/>
        <v>42179.098055555551</v>
      </c>
      <c r="T231" s="11">
        <f t="shared" si="15"/>
        <v>42239.098055555551</v>
      </c>
    </row>
    <row r="232" spans="1:20" ht="45" hidden="1" x14ac:dyDescent="0.25">
      <c r="A232">
        <v>1426</v>
      </c>
      <c r="B232" s="3" t="s">
        <v>1427</v>
      </c>
      <c r="C232" s="3" t="s">
        <v>5536</v>
      </c>
      <c r="D232">
        <v>1000</v>
      </c>
      <c r="E232">
        <v>0</v>
      </c>
      <c r="F232" t="s">
        <v>8221</v>
      </c>
      <c r="G232" t="s">
        <v>8236</v>
      </c>
      <c r="H232" t="s">
        <v>8249</v>
      </c>
      <c r="I232">
        <v>1440408120</v>
      </c>
      <c r="J232">
        <v>1435224120</v>
      </c>
      <c r="K232" t="b">
        <v>0</v>
      </c>
      <c r="L232">
        <v>0</v>
      </c>
      <c r="M232" t="b">
        <v>0</v>
      </c>
      <c r="N232" t="s">
        <v>8287</v>
      </c>
      <c r="O232" s="6">
        <f t="shared" si="12"/>
        <v>0</v>
      </c>
      <c r="P232" s="7">
        <f t="shared" si="13"/>
        <v>0</v>
      </c>
      <c r="Q232" t="s">
        <v>8322</v>
      </c>
      <c r="R232" t="s">
        <v>8341</v>
      </c>
      <c r="S232" s="17">
        <f t="shared" si="14"/>
        <v>42180.181944444441</v>
      </c>
      <c r="T232" s="11">
        <f t="shared" si="15"/>
        <v>42240.181944444441</v>
      </c>
    </row>
    <row r="233" spans="1:20" ht="30" hidden="1" x14ac:dyDescent="0.25">
      <c r="A233">
        <v>2378</v>
      </c>
      <c r="B233" s="3" t="s">
        <v>2379</v>
      </c>
      <c r="C233" s="3" t="s">
        <v>6488</v>
      </c>
      <c r="D233">
        <v>110000</v>
      </c>
      <c r="E233">
        <v>0</v>
      </c>
      <c r="F233" t="s">
        <v>8220</v>
      </c>
      <c r="G233" t="s">
        <v>8224</v>
      </c>
      <c r="H233" t="s">
        <v>8246</v>
      </c>
      <c r="I233">
        <v>1440548330</v>
      </c>
      <c r="J233">
        <v>1438042730</v>
      </c>
      <c r="K233" t="b">
        <v>0</v>
      </c>
      <c r="L233">
        <v>0</v>
      </c>
      <c r="M233" t="b">
        <v>0</v>
      </c>
      <c r="N233" t="s">
        <v>8272</v>
      </c>
      <c r="O233" s="6">
        <f t="shared" si="12"/>
        <v>0</v>
      </c>
      <c r="P233" s="7">
        <f t="shared" si="13"/>
        <v>0</v>
      </c>
      <c r="Q233" t="s">
        <v>8319</v>
      </c>
      <c r="R233" t="s">
        <v>8320</v>
      </c>
      <c r="S233" s="17">
        <f t="shared" si="14"/>
        <v>42212.804745370369</v>
      </c>
      <c r="T233" s="11">
        <f t="shared" si="15"/>
        <v>42241.804745370369</v>
      </c>
    </row>
    <row r="234" spans="1:20" ht="45" hidden="1" x14ac:dyDescent="0.25">
      <c r="A234">
        <v>3944</v>
      </c>
      <c r="B234" s="3" t="s">
        <v>3941</v>
      </c>
      <c r="C234" s="3" t="s">
        <v>8052</v>
      </c>
      <c r="D234">
        <v>5000</v>
      </c>
      <c r="E234">
        <v>0</v>
      </c>
      <c r="F234" t="s">
        <v>8221</v>
      </c>
      <c r="G234" t="s">
        <v>8224</v>
      </c>
      <c r="H234" t="s">
        <v>8246</v>
      </c>
      <c r="I234">
        <v>1440690875</v>
      </c>
      <c r="J234">
        <v>1438098875</v>
      </c>
      <c r="K234" t="b">
        <v>0</v>
      </c>
      <c r="L234">
        <v>0</v>
      </c>
      <c r="M234" t="b">
        <v>0</v>
      </c>
      <c r="N234" t="s">
        <v>8271</v>
      </c>
      <c r="O234" s="6">
        <f t="shared" si="12"/>
        <v>0</v>
      </c>
      <c r="P234" s="7">
        <f t="shared" si="13"/>
        <v>0</v>
      </c>
      <c r="Q234" t="s">
        <v>8317</v>
      </c>
      <c r="R234" t="s">
        <v>8318</v>
      </c>
      <c r="S234" s="17">
        <f t="shared" si="14"/>
        <v>42213.454571759255</v>
      </c>
      <c r="T234" s="11">
        <f t="shared" si="15"/>
        <v>42243.454571759255</v>
      </c>
    </row>
    <row r="235" spans="1:20" ht="45" hidden="1" x14ac:dyDescent="0.25">
      <c r="A235">
        <v>1231</v>
      </c>
      <c r="B235" s="3" t="s">
        <v>1232</v>
      </c>
      <c r="C235" s="3" t="s">
        <v>5341</v>
      </c>
      <c r="D235">
        <v>5000</v>
      </c>
      <c r="E235">
        <v>0</v>
      </c>
      <c r="F235" t="s">
        <v>8220</v>
      </c>
      <c r="G235" t="s">
        <v>8224</v>
      </c>
      <c r="H235" t="s">
        <v>8246</v>
      </c>
      <c r="I235">
        <v>1440723600</v>
      </c>
      <c r="J235">
        <v>1436394968</v>
      </c>
      <c r="K235" t="b">
        <v>0</v>
      </c>
      <c r="L235">
        <v>0</v>
      </c>
      <c r="M235" t="b">
        <v>0</v>
      </c>
      <c r="N235" t="s">
        <v>8286</v>
      </c>
      <c r="O235" s="6">
        <f t="shared" si="12"/>
        <v>0</v>
      </c>
      <c r="P235" s="7">
        <f t="shared" si="13"/>
        <v>0</v>
      </c>
      <c r="Q235" t="s">
        <v>8325</v>
      </c>
      <c r="R235" t="s">
        <v>8340</v>
      </c>
      <c r="S235" s="17">
        <f t="shared" si="14"/>
        <v>42193.733425925922</v>
      </c>
      <c r="T235" s="11">
        <f t="shared" si="15"/>
        <v>42243.833333333336</v>
      </c>
    </row>
    <row r="236" spans="1:20" ht="45" hidden="1" x14ac:dyDescent="0.25">
      <c r="A236">
        <v>1553</v>
      </c>
      <c r="B236" s="3" t="s">
        <v>1554</v>
      </c>
      <c r="C236" s="3" t="s">
        <v>5663</v>
      </c>
      <c r="D236">
        <v>6000</v>
      </c>
      <c r="E236">
        <v>0</v>
      </c>
      <c r="F236" t="s">
        <v>8221</v>
      </c>
      <c r="G236" t="s">
        <v>8224</v>
      </c>
      <c r="H236" t="s">
        <v>8246</v>
      </c>
      <c r="I236">
        <v>1441176447</v>
      </c>
      <c r="J236">
        <v>1438584447</v>
      </c>
      <c r="K236" t="b">
        <v>0</v>
      </c>
      <c r="L236">
        <v>0</v>
      </c>
      <c r="M236" t="b">
        <v>0</v>
      </c>
      <c r="N236" t="s">
        <v>8289</v>
      </c>
      <c r="O236" s="6">
        <f t="shared" si="12"/>
        <v>0</v>
      </c>
      <c r="P236" s="7">
        <f t="shared" si="13"/>
        <v>0</v>
      </c>
      <c r="Q236" t="s">
        <v>8338</v>
      </c>
      <c r="R236" t="s">
        <v>8343</v>
      </c>
      <c r="S236" s="17">
        <f t="shared" si="14"/>
        <v>42219.074618055551</v>
      </c>
      <c r="T236" s="11">
        <f t="shared" si="15"/>
        <v>42249.074618055551</v>
      </c>
    </row>
    <row r="237" spans="1:20" ht="30" hidden="1" x14ac:dyDescent="0.25">
      <c r="A237">
        <v>134</v>
      </c>
      <c r="B237" s="3" t="s">
        <v>136</v>
      </c>
      <c r="C237" s="3" t="s">
        <v>4245</v>
      </c>
      <c r="D237">
        <v>5000</v>
      </c>
      <c r="E237">
        <v>0</v>
      </c>
      <c r="F237" t="s">
        <v>8220</v>
      </c>
      <c r="G237" t="s">
        <v>8224</v>
      </c>
      <c r="H237" t="s">
        <v>8246</v>
      </c>
      <c r="I237">
        <v>1441386000</v>
      </c>
      <c r="J237">
        <v>1438811418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8313</v>
      </c>
      <c r="S237" s="17">
        <f t="shared" si="14"/>
        <v>42221.701597222222</v>
      </c>
      <c r="T237" s="11">
        <f t="shared" si="15"/>
        <v>42251.499999999993</v>
      </c>
    </row>
    <row r="238" spans="1:20" ht="45" hidden="1" x14ac:dyDescent="0.25">
      <c r="A238">
        <v>3931</v>
      </c>
      <c r="B238" s="3" t="s">
        <v>3928</v>
      </c>
      <c r="C238" s="3" t="s">
        <v>8039</v>
      </c>
      <c r="D238">
        <v>8000</v>
      </c>
      <c r="E238">
        <v>0</v>
      </c>
      <c r="F238" t="s">
        <v>8221</v>
      </c>
      <c r="G238" t="s">
        <v>8224</v>
      </c>
      <c r="H238" t="s">
        <v>8246</v>
      </c>
      <c r="I238">
        <v>1441510707</v>
      </c>
      <c r="J238">
        <v>1439350707</v>
      </c>
      <c r="K238" t="b">
        <v>0</v>
      </c>
      <c r="L238">
        <v>0</v>
      </c>
      <c r="M238" t="b">
        <v>0</v>
      </c>
      <c r="N238" t="s">
        <v>8271</v>
      </c>
      <c r="O238" s="6">
        <f t="shared" si="12"/>
        <v>0</v>
      </c>
      <c r="P238" s="7">
        <f t="shared" si="13"/>
        <v>0</v>
      </c>
      <c r="Q238" t="s">
        <v>8317</v>
      </c>
      <c r="R238" t="s">
        <v>8318</v>
      </c>
      <c r="S238" s="17">
        <f t="shared" si="14"/>
        <v>42227.943368055552</v>
      </c>
      <c r="T238" s="11">
        <f t="shared" si="15"/>
        <v>42252.943368055552</v>
      </c>
    </row>
    <row r="239" spans="1:20" ht="45" hidden="1" x14ac:dyDescent="0.25">
      <c r="A239">
        <v>518</v>
      </c>
      <c r="B239" s="3" t="s">
        <v>519</v>
      </c>
      <c r="C239" s="3" t="s">
        <v>4628</v>
      </c>
      <c r="D239">
        <v>7175</v>
      </c>
      <c r="E239">
        <v>0</v>
      </c>
      <c r="F239" t="s">
        <v>8221</v>
      </c>
      <c r="G239" t="s">
        <v>8224</v>
      </c>
      <c r="H239" t="s">
        <v>8246</v>
      </c>
      <c r="I239">
        <v>1441550760</v>
      </c>
      <c r="J239">
        <v>1438958824</v>
      </c>
      <c r="K239" t="b">
        <v>0</v>
      </c>
      <c r="L239">
        <v>0</v>
      </c>
      <c r="M239" t="b">
        <v>0</v>
      </c>
      <c r="N239" t="s">
        <v>8270</v>
      </c>
      <c r="O239" s="6">
        <f t="shared" si="12"/>
        <v>0</v>
      </c>
      <c r="P239" s="7">
        <f t="shared" si="13"/>
        <v>0</v>
      </c>
      <c r="Q239" t="s">
        <v>8310</v>
      </c>
      <c r="R239" t="s">
        <v>8316</v>
      </c>
      <c r="S239" s="17">
        <f t="shared" si="14"/>
        <v>42223.407685185179</v>
      </c>
      <c r="T239" s="11">
        <f t="shared" si="15"/>
        <v>42253.406944444439</v>
      </c>
    </row>
    <row r="240" spans="1:20" ht="45" hidden="1" x14ac:dyDescent="0.25">
      <c r="A240">
        <v>1151</v>
      </c>
      <c r="B240" s="3" t="s">
        <v>1152</v>
      </c>
      <c r="C240" s="3" t="s">
        <v>5261</v>
      </c>
      <c r="D240">
        <v>25000</v>
      </c>
      <c r="E240">
        <v>0</v>
      </c>
      <c r="F240" t="s">
        <v>8221</v>
      </c>
      <c r="G240" t="s">
        <v>8224</v>
      </c>
      <c r="H240" t="s">
        <v>8246</v>
      </c>
      <c r="I240">
        <v>1441592863</v>
      </c>
      <c r="J240">
        <v>1439000863</v>
      </c>
      <c r="K240" t="b">
        <v>0</v>
      </c>
      <c r="L240">
        <v>0</v>
      </c>
      <c r="M240" t="b">
        <v>0</v>
      </c>
      <c r="N240" t="s">
        <v>8284</v>
      </c>
      <c r="O240" s="6">
        <f t="shared" si="12"/>
        <v>0</v>
      </c>
      <c r="P240" s="7">
        <f t="shared" si="13"/>
        <v>0</v>
      </c>
      <c r="Q240" t="s">
        <v>8336</v>
      </c>
      <c r="R240" t="s">
        <v>8337</v>
      </c>
      <c r="S240" s="17">
        <f t="shared" si="14"/>
        <v>42223.894247685181</v>
      </c>
      <c r="T240" s="11">
        <f t="shared" si="15"/>
        <v>42253.894247685181</v>
      </c>
    </row>
    <row r="241" spans="1:20" ht="60" hidden="1" x14ac:dyDescent="0.25">
      <c r="A241">
        <v>2410</v>
      </c>
      <c r="B241" s="3" t="s">
        <v>2411</v>
      </c>
      <c r="C241" s="3" t="s">
        <v>6520</v>
      </c>
      <c r="D241">
        <v>15000</v>
      </c>
      <c r="E241">
        <v>0</v>
      </c>
      <c r="F241" t="s">
        <v>8221</v>
      </c>
      <c r="G241" t="s">
        <v>8226</v>
      </c>
      <c r="H241" t="s">
        <v>8248</v>
      </c>
      <c r="I241">
        <v>1441619275</v>
      </c>
      <c r="J241">
        <v>1439027275</v>
      </c>
      <c r="K241" t="b">
        <v>0</v>
      </c>
      <c r="L241">
        <v>0</v>
      </c>
      <c r="M241" t="b">
        <v>0</v>
      </c>
      <c r="N241" t="s">
        <v>8284</v>
      </c>
      <c r="O241" s="6">
        <f t="shared" si="12"/>
        <v>0</v>
      </c>
      <c r="P241" s="7">
        <f t="shared" si="13"/>
        <v>0</v>
      </c>
      <c r="Q241" t="s">
        <v>8336</v>
      </c>
      <c r="R241" t="s">
        <v>8337</v>
      </c>
      <c r="S241" s="17">
        <f t="shared" si="14"/>
        <v>42224.199942129628</v>
      </c>
      <c r="T241" s="11">
        <f t="shared" si="15"/>
        <v>42254.199942129628</v>
      </c>
    </row>
    <row r="242" spans="1:20" ht="45" hidden="1" x14ac:dyDescent="0.25">
      <c r="A242">
        <v>1705</v>
      </c>
      <c r="B242" s="3" t="s">
        <v>1706</v>
      </c>
      <c r="C242" s="3" t="s">
        <v>5815</v>
      </c>
      <c r="D242">
        <v>2000</v>
      </c>
      <c r="E242">
        <v>0</v>
      </c>
      <c r="F242" t="s">
        <v>8221</v>
      </c>
      <c r="G242" t="s">
        <v>8224</v>
      </c>
      <c r="H242" t="s">
        <v>8246</v>
      </c>
      <c r="I242">
        <v>1441814400</v>
      </c>
      <c r="J242">
        <v>1440807846</v>
      </c>
      <c r="K242" t="b">
        <v>0</v>
      </c>
      <c r="L242">
        <v>0</v>
      </c>
      <c r="M242" t="b">
        <v>0</v>
      </c>
      <c r="N242" t="s">
        <v>8293</v>
      </c>
      <c r="O242" s="6">
        <f t="shared" si="12"/>
        <v>0</v>
      </c>
      <c r="P242" s="7">
        <f t="shared" si="13"/>
        <v>0</v>
      </c>
      <c r="Q242" t="s">
        <v>8325</v>
      </c>
      <c r="R242" t="s">
        <v>8347</v>
      </c>
      <c r="S242" s="17">
        <f t="shared" si="14"/>
        <v>42244.808402777773</v>
      </c>
      <c r="T242" s="11">
        <f t="shared" si="15"/>
        <v>42256.458333333336</v>
      </c>
    </row>
    <row r="243" spans="1:20" ht="45" hidden="1" x14ac:dyDescent="0.25">
      <c r="A243">
        <v>764</v>
      </c>
      <c r="B243" s="3" t="s">
        <v>765</v>
      </c>
      <c r="C243" s="3" t="s">
        <v>4874</v>
      </c>
      <c r="D243">
        <v>5000</v>
      </c>
      <c r="E243">
        <v>0</v>
      </c>
      <c r="F243" t="s">
        <v>8221</v>
      </c>
      <c r="G243" t="s">
        <v>8224</v>
      </c>
      <c r="H243" t="s">
        <v>8246</v>
      </c>
      <c r="I243">
        <v>1441858161</v>
      </c>
      <c r="J243">
        <v>1439266161</v>
      </c>
      <c r="K243" t="b">
        <v>0</v>
      </c>
      <c r="L243">
        <v>0</v>
      </c>
      <c r="M243" t="b">
        <v>0</v>
      </c>
      <c r="N243" t="s">
        <v>8275</v>
      </c>
      <c r="O243" s="6">
        <f t="shared" si="12"/>
        <v>0</v>
      </c>
      <c r="P243" s="7">
        <f t="shared" si="13"/>
        <v>0</v>
      </c>
      <c r="Q243" t="s">
        <v>8322</v>
      </c>
      <c r="R243" t="s">
        <v>8324</v>
      </c>
      <c r="S243" s="17">
        <f t="shared" si="14"/>
        <v>42226.964826388888</v>
      </c>
      <c r="T243" s="11">
        <f t="shared" si="15"/>
        <v>42256.964826388888</v>
      </c>
    </row>
    <row r="244" spans="1:20" ht="45" hidden="1" x14ac:dyDescent="0.25">
      <c r="A244">
        <v>1444</v>
      </c>
      <c r="B244" s="3" t="s">
        <v>1445</v>
      </c>
      <c r="C244" s="3" t="s">
        <v>5554</v>
      </c>
      <c r="D244">
        <v>4950</v>
      </c>
      <c r="E244">
        <v>0</v>
      </c>
      <c r="F244" t="s">
        <v>8221</v>
      </c>
      <c r="G244" t="s">
        <v>8236</v>
      </c>
      <c r="H244" t="s">
        <v>8249</v>
      </c>
      <c r="I244">
        <v>1442091462</v>
      </c>
      <c r="J244">
        <v>1436907462</v>
      </c>
      <c r="K244" t="b">
        <v>0</v>
      </c>
      <c r="L244">
        <v>0</v>
      </c>
      <c r="M244" t="b">
        <v>0</v>
      </c>
      <c r="N244" t="s">
        <v>8287</v>
      </c>
      <c r="O244" s="6">
        <f t="shared" si="12"/>
        <v>0</v>
      </c>
      <c r="P244" s="7">
        <f t="shared" si="13"/>
        <v>0</v>
      </c>
      <c r="Q244" t="s">
        <v>8322</v>
      </c>
      <c r="R244" t="s">
        <v>8341</v>
      </c>
      <c r="S244" s="17">
        <f t="shared" si="14"/>
        <v>42199.665069444447</v>
      </c>
      <c r="T244" s="11">
        <f t="shared" si="15"/>
        <v>42259.665069444447</v>
      </c>
    </row>
    <row r="245" spans="1:20" ht="45" hidden="1" x14ac:dyDescent="0.25">
      <c r="A245">
        <v>3636</v>
      </c>
      <c r="B245" s="3" t="s">
        <v>3634</v>
      </c>
      <c r="C245" s="3" t="s">
        <v>7746</v>
      </c>
      <c r="D245">
        <v>150000</v>
      </c>
      <c r="E245">
        <v>0</v>
      </c>
      <c r="F245" t="s">
        <v>8221</v>
      </c>
      <c r="G245" t="s">
        <v>8224</v>
      </c>
      <c r="H245" t="s">
        <v>8246</v>
      </c>
      <c r="I245">
        <v>1442248829</v>
      </c>
      <c r="J245">
        <v>1439224829</v>
      </c>
      <c r="K245" t="b">
        <v>0</v>
      </c>
      <c r="L245">
        <v>0</v>
      </c>
      <c r="M245" t="b">
        <v>0</v>
      </c>
      <c r="N245" t="s">
        <v>8305</v>
      </c>
      <c r="O245" s="6">
        <f t="shared" si="12"/>
        <v>0</v>
      </c>
      <c r="P245" s="7">
        <f t="shared" si="13"/>
        <v>0</v>
      </c>
      <c r="Q245" t="s">
        <v>8317</v>
      </c>
      <c r="R245" t="s">
        <v>8359</v>
      </c>
      <c r="S245" s="17">
        <f t="shared" si="14"/>
        <v>42226.486446759263</v>
      </c>
      <c r="T245" s="11">
        <f t="shared" si="15"/>
        <v>42261.486446759263</v>
      </c>
    </row>
    <row r="246" spans="1:20" ht="30" hidden="1" x14ac:dyDescent="0.25">
      <c r="A246">
        <v>1050</v>
      </c>
      <c r="B246" s="3" t="s">
        <v>1051</v>
      </c>
      <c r="C246" s="3" t="s">
        <v>5160</v>
      </c>
      <c r="D246">
        <v>2500</v>
      </c>
      <c r="E246">
        <v>0</v>
      </c>
      <c r="F246" t="s">
        <v>8220</v>
      </c>
      <c r="G246" t="s">
        <v>8224</v>
      </c>
      <c r="H246" t="s">
        <v>8246</v>
      </c>
      <c r="I246">
        <v>1442257677</v>
      </c>
      <c r="J246">
        <v>1439665677</v>
      </c>
      <c r="K246" t="b">
        <v>0</v>
      </c>
      <c r="L246">
        <v>0</v>
      </c>
      <c r="M246" t="b">
        <v>0</v>
      </c>
      <c r="N246" t="s">
        <v>8281</v>
      </c>
      <c r="O246" s="6">
        <f t="shared" si="12"/>
        <v>0</v>
      </c>
      <c r="P246" s="7">
        <f t="shared" si="13"/>
        <v>0</v>
      </c>
      <c r="Q246" t="s">
        <v>8331</v>
      </c>
      <c r="R246" t="s">
        <v>8332</v>
      </c>
      <c r="S246" s="17">
        <f t="shared" si="14"/>
        <v>42231.588854166665</v>
      </c>
      <c r="T246" s="11">
        <f t="shared" si="15"/>
        <v>42261.588854166665</v>
      </c>
    </row>
    <row r="247" spans="1:20" ht="45" hidden="1" x14ac:dyDescent="0.25">
      <c r="A247">
        <v>1555</v>
      </c>
      <c r="B247" s="3" t="s">
        <v>1556</v>
      </c>
      <c r="C247" s="3" t="s">
        <v>5665</v>
      </c>
      <c r="D247">
        <v>750</v>
      </c>
      <c r="E247">
        <v>0</v>
      </c>
      <c r="F247" t="s">
        <v>8221</v>
      </c>
      <c r="G247" t="s">
        <v>8224</v>
      </c>
      <c r="H247" t="s">
        <v>8246</v>
      </c>
      <c r="I247">
        <v>1442509200</v>
      </c>
      <c r="J247">
        <v>1440513832</v>
      </c>
      <c r="K247" t="b">
        <v>0</v>
      </c>
      <c r="L247">
        <v>0</v>
      </c>
      <c r="M247" t="b">
        <v>0</v>
      </c>
      <c r="N247" t="s">
        <v>8289</v>
      </c>
      <c r="O247" s="6">
        <f t="shared" si="12"/>
        <v>0</v>
      </c>
      <c r="P247" s="7">
        <f t="shared" si="13"/>
        <v>0</v>
      </c>
      <c r="Q247" t="s">
        <v>8338</v>
      </c>
      <c r="R247" t="s">
        <v>8343</v>
      </c>
      <c r="S247" s="17">
        <f t="shared" si="14"/>
        <v>42241.405462962961</v>
      </c>
      <c r="T247" s="11">
        <f t="shared" si="15"/>
        <v>42264.499999999993</v>
      </c>
    </row>
    <row r="248" spans="1:20" ht="45" hidden="1" x14ac:dyDescent="0.25">
      <c r="A248">
        <v>3206</v>
      </c>
      <c r="B248" s="3" t="s">
        <v>3206</v>
      </c>
      <c r="C248" s="3" t="s">
        <v>7316</v>
      </c>
      <c r="D248">
        <v>5000</v>
      </c>
      <c r="E248">
        <v>0</v>
      </c>
      <c r="F248" t="s">
        <v>8221</v>
      </c>
      <c r="G248" t="s">
        <v>8224</v>
      </c>
      <c r="H248" t="s">
        <v>8246</v>
      </c>
      <c r="I248">
        <v>1442644651</v>
      </c>
      <c r="J248">
        <v>1440052651</v>
      </c>
      <c r="K248" t="b">
        <v>0</v>
      </c>
      <c r="L248">
        <v>0</v>
      </c>
      <c r="M248" t="b">
        <v>0</v>
      </c>
      <c r="N248" t="s">
        <v>8305</v>
      </c>
      <c r="O248" s="6">
        <f t="shared" si="12"/>
        <v>0</v>
      </c>
      <c r="P248" s="7">
        <f t="shared" si="13"/>
        <v>0</v>
      </c>
      <c r="Q248" t="s">
        <v>8317</v>
      </c>
      <c r="R248" t="s">
        <v>8359</v>
      </c>
      <c r="S248" s="17">
        <f t="shared" si="14"/>
        <v>42236.067719907405</v>
      </c>
      <c r="T248" s="11">
        <f t="shared" si="15"/>
        <v>42266.067719907405</v>
      </c>
    </row>
    <row r="249" spans="1:20" ht="60" hidden="1" x14ac:dyDescent="0.25">
      <c r="A249">
        <v>875</v>
      </c>
      <c r="B249" s="3" t="s">
        <v>876</v>
      </c>
      <c r="C249" s="3" t="s">
        <v>4985</v>
      </c>
      <c r="D249">
        <v>5000</v>
      </c>
      <c r="E249">
        <v>0</v>
      </c>
      <c r="F249" t="s">
        <v>8221</v>
      </c>
      <c r="G249" t="s">
        <v>8224</v>
      </c>
      <c r="H249" t="s">
        <v>8246</v>
      </c>
      <c r="I249">
        <v>1442856131</v>
      </c>
      <c r="J249">
        <v>1441128131</v>
      </c>
      <c r="K249" t="b">
        <v>0</v>
      </c>
      <c r="L249">
        <v>0</v>
      </c>
      <c r="M249" t="b">
        <v>0</v>
      </c>
      <c r="N249" t="s">
        <v>8278</v>
      </c>
      <c r="O249" s="6">
        <f t="shared" si="12"/>
        <v>0</v>
      </c>
      <c r="P249" s="7">
        <f t="shared" si="13"/>
        <v>0</v>
      </c>
      <c r="Q249" t="s">
        <v>8325</v>
      </c>
      <c r="R249" t="s">
        <v>8328</v>
      </c>
      <c r="S249" s="17">
        <f t="shared" si="14"/>
        <v>42248.515405092585</v>
      </c>
      <c r="T249" s="11">
        <f t="shared" si="15"/>
        <v>42268.515405092585</v>
      </c>
    </row>
    <row r="250" spans="1:20" ht="45" hidden="1" x14ac:dyDescent="0.25">
      <c r="A250">
        <v>615</v>
      </c>
      <c r="B250" s="3" t="s">
        <v>616</v>
      </c>
      <c r="C250" s="3" t="s">
        <v>4725</v>
      </c>
      <c r="D250">
        <v>515</v>
      </c>
      <c r="E250">
        <v>0</v>
      </c>
      <c r="F250" t="s">
        <v>8220</v>
      </c>
      <c r="G250" t="s">
        <v>8228</v>
      </c>
      <c r="H250" t="s">
        <v>8250</v>
      </c>
      <c r="I250">
        <v>1443149759</v>
      </c>
      <c r="J250">
        <v>1440557759</v>
      </c>
      <c r="K250" t="b">
        <v>0</v>
      </c>
      <c r="L250">
        <v>0</v>
      </c>
      <c r="M250" t="b">
        <v>0</v>
      </c>
      <c r="N250" t="s">
        <v>8272</v>
      </c>
      <c r="O250" s="6">
        <f t="shared" si="12"/>
        <v>0</v>
      </c>
      <c r="P250" s="7">
        <f t="shared" si="13"/>
        <v>0</v>
      </c>
      <c r="Q250" t="s">
        <v>8319</v>
      </c>
      <c r="R250" t="s">
        <v>8320</v>
      </c>
      <c r="S250" s="17">
        <f t="shared" si="14"/>
        <v>42241.913877314808</v>
      </c>
      <c r="T250" s="11">
        <f t="shared" si="15"/>
        <v>42271.913877314808</v>
      </c>
    </row>
    <row r="251" spans="1:20" ht="45" hidden="1" x14ac:dyDescent="0.25">
      <c r="A251">
        <v>1125</v>
      </c>
      <c r="B251" s="3" t="s">
        <v>1126</v>
      </c>
      <c r="C251" s="3" t="s">
        <v>5235</v>
      </c>
      <c r="D251">
        <v>3000</v>
      </c>
      <c r="E251">
        <v>0</v>
      </c>
      <c r="F251" t="s">
        <v>8221</v>
      </c>
      <c r="G251" t="s">
        <v>8225</v>
      </c>
      <c r="H251" t="s">
        <v>8247</v>
      </c>
      <c r="I251">
        <v>1443193130</v>
      </c>
      <c r="J251">
        <v>1438009130</v>
      </c>
      <c r="K251" t="b">
        <v>0</v>
      </c>
      <c r="L251">
        <v>0</v>
      </c>
      <c r="M251" t="b">
        <v>0</v>
      </c>
      <c r="N251" t="s">
        <v>8283</v>
      </c>
      <c r="O251" s="6">
        <f t="shared" si="12"/>
        <v>0</v>
      </c>
      <c r="P251" s="7">
        <f t="shared" si="13"/>
        <v>0</v>
      </c>
      <c r="Q251" t="s">
        <v>8333</v>
      </c>
      <c r="R251" t="s">
        <v>8335</v>
      </c>
      <c r="S251" s="17">
        <f t="shared" si="14"/>
        <v>42212.415856481479</v>
      </c>
      <c r="T251" s="11">
        <f t="shared" si="15"/>
        <v>42272.415856481479</v>
      </c>
    </row>
    <row r="252" spans="1:20" ht="60" hidden="1" x14ac:dyDescent="0.25">
      <c r="A252">
        <v>163</v>
      </c>
      <c r="B252" s="3" t="s">
        <v>165</v>
      </c>
      <c r="C252" s="3" t="s">
        <v>4273</v>
      </c>
      <c r="D252">
        <v>2000000</v>
      </c>
      <c r="E252">
        <v>0</v>
      </c>
      <c r="F252" t="s">
        <v>8221</v>
      </c>
      <c r="G252" t="s">
        <v>8224</v>
      </c>
      <c r="H252" t="s">
        <v>8246</v>
      </c>
      <c r="I252">
        <v>1443657600</v>
      </c>
      <c r="J252">
        <v>1440716654</v>
      </c>
      <c r="K252" t="b">
        <v>0</v>
      </c>
      <c r="L252">
        <v>0</v>
      </c>
      <c r="M252" t="b">
        <v>0</v>
      </c>
      <c r="N252" t="s">
        <v>8268</v>
      </c>
      <c r="O252" s="6">
        <f t="shared" si="12"/>
        <v>0</v>
      </c>
      <c r="P252" s="7">
        <f t="shared" si="13"/>
        <v>0</v>
      </c>
      <c r="Q252" t="s">
        <v>8310</v>
      </c>
      <c r="R252" t="s">
        <v>8314</v>
      </c>
      <c r="S252" s="17">
        <f t="shared" si="14"/>
        <v>42243.752939814811</v>
      </c>
      <c r="T252" s="11">
        <f t="shared" si="15"/>
        <v>42277.791666666664</v>
      </c>
    </row>
    <row r="253" spans="1:20" ht="30" hidden="1" x14ac:dyDescent="0.25">
      <c r="A253">
        <v>2379</v>
      </c>
      <c r="B253" s="3" t="s">
        <v>2380</v>
      </c>
      <c r="C253" s="3" t="s">
        <v>6489</v>
      </c>
      <c r="D253">
        <v>30000</v>
      </c>
      <c r="E253">
        <v>0</v>
      </c>
      <c r="F253" t="s">
        <v>8220</v>
      </c>
      <c r="G253" t="s">
        <v>8224</v>
      </c>
      <c r="H253" t="s">
        <v>8246</v>
      </c>
      <c r="I253">
        <v>1444004616</v>
      </c>
      <c r="J253">
        <v>1440116616</v>
      </c>
      <c r="K253" t="b">
        <v>0</v>
      </c>
      <c r="L253">
        <v>0</v>
      </c>
      <c r="M253" t="b">
        <v>0</v>
      </c>
      <c r="N253" t="s">
        <v>8272</v>
      </c>
      <c r="O253" s="6">
        <f t="shared" si="12"/>
        <v>0</v>
      </c>
      <c r="P253" s="7">
        <f t="shared" si="13"/>
        <v>0</v>
      </c>
      <c r="Q253" t="s">
        <v>8319</v>
      </c>
      <c r="R253" t="s">
        <v>8320</v>
      </c>
      <c r="S253" s="17">
        <f t="shared" si="14"/>
        <v>42236.808055555557</v>
      </c>
      <c r="T253" s="11">
        <f t="shared" si="15"/>
        <v>42281.808055555557</v>
      </c>
    </row>
    <row r="254" spans="1:20" ht="45" hidden="1" x14ac:dyDescent="0.25">
      <c r="A254">
        <v>3873</v>
      </c>
      <c r="B254" s="3" t="s">
        <v>3870</v>
      </c>
      <c r="C254" s="3" t="s">
        <v>7982</v>
      </c>
      <c r="D254">
        <v>5500</v>
      </c>
      <c r="E254">
        <v>0</v>
      </c>
      <c r="F254" t="s">
        <v>8220</v>
      </c>
      <c r="G254" t="s">
        <v>8224</v>
      </c>
      <c r="H254" t="s">
        <v>8246</v>
      </c>
      <c r="I254">
        <v>1444322535</v>
      </c>
      <c r="J254">
        <v>1441730535</v>
      </c>
      <c r="K254" t="b">
        <v>0</v>
      </c>
      <c r="L254">
        <v>0</v>
      </c>
      <c r="M254" t="b">
        <v>0</v>
      </c>
      <c r="N254" t="s">
        <v>8305</v>
      </c>
      <c r="O254" s="6">
        <f t="shared" si="12"/>
        <v>0</v>
      </c>
      <c r="P254" s="7">
        <f t="shared" si="13"/>
        <v>0</v>
      </c>
      <c r="Q254" t="s">
        <v>8317</v>
      </c>
      <c r="R254" t="s">
        <v>8359</v>
      </c>
      <c r="S254" s="17">
        <f t="shared" si="14"/>
        <v>42255.487673611111</v>
      </c>
      <c r="T254" s="11">
        <f t="shared" si="15"/>
        <v>42285.487673611111</v>
      </c>
    </row>
    <row r="255" spans="1:20" hidden="1" x14ac:dyDescent="0.25">
      <c r="A255">
        <v>202</v>
      </c>
      <c r="B255" s="3" t="s">
        <v>204</v>
      </c>
      <c r="C255" s="3" t="s">
        <v>4312</v>
      </c>
      <c r="D255">
        <v>6000</v>
      </c>
      <c r="E255">
        <v>0</v>
      </c>
      <c r="F255" t="s">
        <v>8221</v>
      </c>
      <c r="G255" t="s">
        <v>8224</v>
      </c>
      <c r="H255" t="s">
        <v>8246</v>
      </c>
      <c r="I255">
        <v>1444337940</v>
      </c>
      <c r="J255">
        <v>1441750564</v>
      </c>
      <c r="K255" t="b">
        <v>0</v>
      </c>
      <c r="L255">
        <v>0</v>
      </c>
      <c r="M255" t="b">
        <v>0</v>
      </c>
      <c r="N255" t="s">
        <v>8268</v>
      </c>
      <c r="O255" s="6">
        <f t="shared" si="12"/>
        <v>0</v>
      </c>
      <c r="P255" s="7">
        <f t="shared" si="13"/>
        <v>0</v>
      </c>
      <c r="Q255" t="s">
        <v>8310</v>
      </c>
      <c r="R255" t="s">
        <v>8314</v>
      </c>
      <c r="S255" s="17">
        <f t="shared" si="14"/>
        <v>42255.719490740739</v>
      </c>
      <c r="T255" s="11">
        <f t="shared" si="15"/>
        <v>42285.665972222218</v>
      </c>
    </row>
    <row r="256" spans="1:20" ht="45" hidden="1" x14ac:dyDescent="0.25">
      <c r="A256">
        <v>2578</v>
      </c>
      <c r="B256" s="3" t="s">
        <v>2578</v>
      </c>
      <c r="C256" s="3" t="s">
        <v>6688</v>
      </c>
      <c r="D256">
        <v>6000</v>
      </c>
      <c r="E256">
        <v>0</v>
      </c>
      <c r="F256" t="s">
        <v>8220</v>
      </c>
      <c r="G256" t="s">
        <v>8224</v>
      </c>
      <c r="H256" t="s">
        <v>8246</v>
      </c>
      <c r="I256">
        <v>1444410000</v>
      </c>
      <c r="J256">
        <v>1440203579</v>
      </c>
      <c r="K256" t="b">
        <v>0</v>
      </c>
      <c r="L256">
        <v>0</v>
      </c>
      <c r="M256" t="b">
        <v>0</v>
      </c>
      <c r="N256" t="s">
        <v>8284</v>
      </c>
      <c r="O256" s="6">
        <f t="shared" si="12"/>
        <v>0</v>
      </c>
      <c r="P256" s="7">
        <f t="shared" si="13"/>
        <v>0</v>
      </c>
      <c r="Q256" t="s">
        <v>8336</v>
      </c>
      <c r="R256" t="s">
        <v>8337</v>
      </c>
      <c r="S256" s="17">
        <f t="shared" si="14"/>
        <v>42237.814571759263</v>
      </c>
      <c r="T256" s="11">
        <f t="shared" si="15"/>
        <v>42286.499999999993</v>
      </c>
    </row>
    <row r="257" spans="1:20" ht="45" hidden="1" x14ac:dyDescent="0.25">
      <c r="A257">
        <v>1589</v>
      </c>
      <c r="B257" s="3" t="s">
        <v>1590</v>
      </c>
      <c r="C257" s="3" t="s">
        <v>5699</v>
      </c>
      <c r="D257">
        <v>1200</v>
      </c>
      <c r="E257">
        <v>0</v>
      </c>
      <c r="F257" t="s">
        <v>8221</v>
      </c>
      <c r="G257" t="s">
        <v>8224</v>
      </c>
      <c r="H257" t="s">
        <v>8246</v>
      </c>
      <c r="I257">
        <v>1444433886</v>
      </c>
      <c r="J257">
        <v>1441841886</v>
      </c>
      <c r="K257" t="b">
        <v>0</v>
      </c>
      <c r="L257">
        <v>0</v>
      </c>
      <c r="M257" t="b">
        <v>0</v>
      </c>
      <c r="N257" t="s">
        <v>8291</v>
      </c>
      <c r="O257" s="6">
        <f t="shared" si="12"/>
        <v>0</v>
      </c>
      <c r="P257" s="7">
        <f t="shared" si="13"/>
        <v>0</v>
      </c>
      <c r="Q257" t="s">
        <v>8338</v>
      </c>
      <c r="R257" t="s">
        <v>8345</v>
      </c>
      <c r="S257" s="17">
        <f t="shared" si="14"/>
        <v>42256.776458333326</v>
      </c>
      <c r="T257" s="11">
        <f t="shared" si="15"/>
        <v>42286.776458333326</v>
      </c>
    </row>
    <row r="258" spans="1:20" ht="60" hidden="1" x14ac:dyDescent="0.25">
      <c r="A258">
        <v>433</v>
      </c>
      <c r="B258" s="3" t="s">
        <v>434</v>
      </c>
      <c r="C258" s="3" t="s">
        <v>4543</v>
      </c>
      <c r="D258">
        <v>3000</v>
      </c>
      <c r="E258">
        <v>0</v>
      </c>
      <c r="F258" t="s">
        <v>8221</v>
      </c>
      <c r="G258" t="s">
        <v>8224</v>
      </c>
      <c r="H258" t="s">
        <v>8246</v>
      </c>
      <c r="I258">
        <v>1444576022</v>
      </c>
      <c r="J258">
        <v>1439392022</v>
      </c>
      <c r="K258" t="b">
        <v>0</v>
      </c>
      <c r="L258">
        <v>0</v>
      </c>
      <c r="M258" t="b">
        <v>0</v>
      </c>
      <c r="N258" t="s">
        <v>8270</v>
      </c>
      <c r="O258" s="6">
        <f t="shared" ref="O258:O321" si="16">E258/D258</f>
        <v>0</v>
      </c>
      <c r="P258" s="7">
        <f t="shared" ref="P258:P321" si="17">IFERROR(E258/L258,0)</f>
        <v>0</v>
      </c>
      <c r="Q258" t="s">
        <v>8310</v>
      </c>
      <c r="R258" t="s">
        <v>8316</v>
      </c>
      <c r="S258" s="17">
        <f t="shared" ref="S258:S321" si="18">(((J258/60)/60)/24)+DATE(1970,1,1)+(-5/24)</f>
        <v>42228.42155092593</v>
      </c>
      <c r="T258" s="11">
        <f t="shared" ref="T258:T321" si="19">(((I258/60)/60)/24)+DATE(1970,1,1)+(-5/24)</f>
        <v>42288.42155092593</v>
      </c>
    </row>
    <row r="259" spans="1:20" ht="45" hidden="1" x14ac:dyDescent="0.25">
      <c r="A259">
        <v>137</v>
      </c>
      <c r="B259" s="3" t="s">
        <v>139</v>
      </c>
      <c r="C259" s="3" t="s">
        <v>4247</v>
      </c>
      <c r="D259">
        <v>55000</v>
      </c>
      <c r="E259">
        <v>0</v>
      </c>
      <c r="F259" t="s">
        <v>8220</v>
      </c>
      <c r="G259" t="s">
        <v>8232</v>
      </c>
      <c r="H259" t="s">
        <v>8253</v>
      </c>
      <c r="I259">
        <v>1444657593</v>
      </c>
      <c r="J259">
        <v>1440337593</v>
      </c>
      <c r="K259" t="b">
        <v>0</v>
      </c>
      <c r="L259">
        <v>0</v>
      </c>
      <c r="M259" t="b">
        <v>0</v>
      </c>
      <c r="N259" t="s">
        <v>8267</v>
      </c>
      <c r="O259" s="6">
        <f t="shared" si="16"/>
        <v>0</v>
      </c>
      <c r="P259" s="7">
        <f t="shared" si="17"/>
        <v>0</v>
      </c>
      <c r="Q259" t="s">
        <v>8310</v>
      </c>
      <c r="R259" t="s">
        <v>8313</v>
      </c>
      <c r="S259" s="17">
        <f t="shared" si="18"/>
        <v>42239.365659722222</v>
      </c>
      <c r="T259" s="11">
        <f t="shared" si="19"/>
        <v>42289.365659722222</v>
      </c>
    </row>
    <row r="260" spans="1:20" ht="45" hidden="1" x14ac:dyDescent="0.25">
      <c r="A260">
        <v>2561</v>
      </c>
      <c r="B260" s="3" t="s">
        <v>2561</v>
      </c>
      <c r="C260" s="3" t="s">
        <v>6671</v>
      </c>
      <c r="D260">
        <v>100000</v>
      </c>
      <c r="E260">
        <v>0</v>
      </c>
      <c r="F260" t="s">
        <v>8220</v>
      </c>
      <c r="G260" t="s">
        <v>8229</v>
      </c>
      <c r="H260" t="s">
        <v>8251</v>
      </c>
      <c r="I260">
        <v>1444740089</v>
      </c>
      <c r="J260">
        <v>1442148089</v>
      </c>
      <c r="K260" t="b">
        <v>0</v>
      </c>
      <c r="L260">
        <v>0</v>
      </c>
      <c r="M260" t="b">
        <v>0</v>
      </c>
      <c r="N260" t="s">
        <v>8284</v>
      </c>
      <c r="O260" s="6">
        <f t="shared" si="16"/>
        <v>0</v>
      </c>
      <c r="P260" s="7">
        <f t="shared" si="17"/>
        <v>0</v>
      </c>
      <c r="Q260" t="s">
        <v>8336</v>
      </c>
      <c r="R260" t="s">
        <v>8337</v>
      </c>
      <c r="S260" s="17">
        <f t="shared" si="18"/>
        <v>42260.320474537039</v>
      </c>
      <c r="T260" s="11">
        <f t="shared" si="19"/>
        <v>42290.320474537039</v>
      </c>
    </row>
    <row r="261" spans="1:20" ht="30" hidden="1" x14ac:dyDescent="0.25">
      <c r="A261">
        <v>2357</v>
      </c>
      <c r="B261" s="3" t="s">
        <v>2358</v>
      </c>
      <c r="C261" s="3" t="s">
        <v>6467</v>
      </c>
      <c r="D261">
        <v>27000</v>
      </c>
      <c r="E261">
        <v>0</v>
      </c>
      <c r="F261" t="s">
        <v>8220</v>
      </c>
      <c r="G261" t="s">
        <v>8225</v>
      </c>
      <c r="H261" t="s">
        <v>8247</v>
      </c>
      <c r="I261">
        <v>1445093578</v>
      </c>
      <c r="J261">
        <v>1442501578</v>
      </c>
      <c r="K261" t="b">
        <v>0</v>
      </c>
      <c r="L261">
        <v>0</v>
      </c>
      <c r="M261" t="b">
        <v>0</v>
      </c>
      <c r="N261" t="s">
        <v>8272</v>
      </c>
      <c r="O261" s="6">
        <f t="shared" si="16"/>
        <v>0</v>
      </c>
      <c r="P261" s="7">
        <f t="shared" si="17"/>
        <v>0</v>
      </c>
      <c r="Q261" t="s">
        <v>8319</v>
      </c>
      <c r="R261" t="s">
        <v>8320</v>
      </c>
      <c r="S261" s="17">
        <f t="shared" si="18"/>
        <v>42264.411782407398</v>
      </c>
      <c r="T261" s="11">
        <f t="shared" si="19"/>
        <v>42294.411782407398</v>
      </c>
    </row>
    <row r="262" spans="1:20" ht="45" hidden="1" x14ac:dyDescent="0.25">
      <c r="A262">
        <v>2439</v>
      </c>
      <c r="B262" s="3" t="s">
        <v>2440</v>
      </c>
      <c r="C262" s="3" t="s">
        <v>6549</v>
      </c>
      <c r="D262">
        <v>10000</v>
      </c>
      <c r="E262">
        <v>0</v>
      </c>
      <c r="F262" t="s">
        <v>8221</v>
      </c>
      <c r="G262" t="s">
        <v>8224</v>
      </c>
      <c r="H262" t="s">
        <v>8246</v>
      </c>
      <c r="I262">
        <v>1445197129</v>
      </c>
      <c r="J262">
        <v>1442605129</v>
      </c>
      <c r="K262" t="b">
        <v>0</v>
      </c>
      <c r="L262">
        <v>0</v>
      </c>
      <c r="M262" t="b">
        <v>0</v>
      </c>
      <c r="N262" t="s">
        <v>8284</v>
      </c>
      <c r="O262" s="6">
        <f t="shared" si="16"/>
        <v>0</v>
      </c>
      <c r="P262" s="7">
        <f t="shared" si="17"/>
        <v>0</v>
      </c>
      <c r="Q262" t="s">
        <v>8336</v>
      </c>
      <c r="R262" t="s">
        <v>8337</v>
      </c>
      <c r="S262" s="17">
        <f t="shared" si="18"/>
        <v>42265.610289351847</v>
      </c>
      <c r="T262" s="11">
        <f t="shared" si="19"/>
        <v>42295.610289351847</v>
      </c>
    </row>
    <row r="263" spans="1:20" ht="45" hidden="1" x14ac:dyDescent="0.25">
      <c r="A263">
        <v>3802</v>
      </c>
      <c r="B263" s="3" t="s">
        <v>3799</v>
      </c>
      <c r="C263" s="3" t="s">
        <v>7912</v>
      </c>
      <c r="D263">
        <v>3000</v>
      </c>
      <c r="E263">
        <v>0</v>
      </c>
      <c r="F263" t="s">
        <v>8221</v>
      </c>
      <c r="G263" t="s">
        <v>8224</v>
      </c>
      <c r="H263" t="s">
        <v>8246</v>
      </c>
      <c r="I263">
        <v>1445482906</v>
      </c>
      <c r="J263">
        <v>1442890906</v>
      </c>
      <c r="K263" t="b">
        <v>0</v>
      </c>
      <c r="L263">
        <v>0</v>
      </c>
      <c r="M263" t="b">
        <v>0</v>
      </c>
      <c r="N263" t="s">
        <v>8305</v>
      </c>
      <c r="O263" s="6">
        <f t="shared" si="16"/>
        <v>0</v>
      </c>
      <c r="P263" s="7">
        <f t="shared" si="17"/>
        <v>0</v>
      </c>
      <c r="Q263" t="s">
        <v>8317</v>
      </c>
      <c r="R263" t="s">
        <v>8359</v>
      </c>
      <c r="S263" s="17">
        <f t="shared" si="18"/>
        <v>42268.917893518512</v>
      </c>
      <c r="T263" s="11">
        <f t="shared" si="19"/>
        <v>42298.917893518512</v>
      </c>
    </row>
    <row r="264" spans="1:20" ht="45" hidden="1" x14ac:dyDescent="0.25">
      <c r="A264">
        <v>427</v>
      </c>
      <c r="B264" s="3" t="s">
        <v>428</v>
      </c>
      <c r="C264" s="3" t="s">
        <v>4537</v>
      </c>
      <c r="D264">
        <v>6500</v>
      </c>
      <c r="E264">
        <v>0</v>
      </c>
      <c r="F264" t="s">
        <v>8221</v>
      </c>
      <c r="G264" t="s">
        <v>8224</v>
      </c>
      <c r="H264" t="s">
        <v>8246</v>
      </c>
      <c r="I264">
        <v>1445540340</v>
      </c>
      <c r="J264">
        <v>1444340940</v>
      </c>
      <c r="K264" t="b">
        <v>0</v>
      </c>
      <c r="L264">
        <v>0</v>
      </c>
      <c r="M264" t="b">
        <v>0</v>
      </c>
      <c r="N264" t="s">
        <v>8270</v>
      </c>
      <c r="O264" s="6">
        <f t="shared" si="16"/>
        <v>0</v>
      </c>
      <c r="P264" s="7">
        <f t="shared" si="17"/>
        <v>0</v>
      </c>
      <c r="Q264" t="s">
        <v>8310</v>
      </c>
      <c r="R264" t="s">
        <v>8316</v>
      </c>
      <c r="S264" s="17">
        <f t="shared" si="18"/>
        <v>42285.700694444437</v>
      </c>
      <c r="T264" s="11">
        <f t="shared" si="19"/>
        <v>42299.582638888889</v>
      </c>
    </row>
    <row r="265" spans="1:20" ht="45" hidden="1" x14ac:dyDescent="0.25">
      <c r="A265">
        <v>1730</v>
      </c>
      <c r="B265" s="3" t="s">
        <v>1731</v>
      </c>
      <c r="C265" s="3" t="s">
        <v>5840</v>
      </c>
      <c r="D265">
        <v>3000</v>
      </c>
      <c r="E265">
        <v>0</v>
      </c>
      <c r="F265" t="s">
        <v>8221</v>
      </c>
      <c r="G265" t="s">
        <v>8224</v>
      </c>
      <c r="H265" t="s">
        <v>8246</v>
      </c>
      <c r="I265">
        <v>1445738783</v>
      </c>
      <c r="J265">
        <v>1443146783</v>
      </c>
      <c r="K265" t="b">
        <v>0</v>
      </c>
      <c r="L265">
        <v>0</v>
      </c>
      <c r="M265" t="b">
        <v>0</v>
      </c>
      <c r="N265" t="s">
        <v>8293</v>
      </c>
      <c r="O265" s="6">
        <f t="shared" si="16"/>
        <v>0</v>
      </c>
      <c r="P265" s="7">
        <f t="shared" si="17"/>
        <v>0</v>
      </c>
      <c r="Q265" t="s">
        <v>8325</v>
      </c>
      <c r="R265" t="s">
        <v>8347</v>
      </c>
      <c r="S265" s="17">
        <f t="shared" si="18"/>
        <v>42271.879432870373</v>
      </c>
      <c r="T265" s="11">
        <f t="shared" si="19"/>
        <v>42301.879432870373</v>
      </c>
    </row>
    <row r="266" spans="1:20" ht="30" hidden="1" x14ac:dyDescent="0.25">
      <c r="A266">
        <v>2364</v>
      </c>
      <c r="B266" s="3" t="s">
        <v>2365</v>
      </c>
      <c r="C266" s="3" t="s">
        <v>6474</v>
      </c>
      <c r="D266">
        <v>128</v>
      </c>
      <c r="E266">
        <v>0</v>
      </c>
      <c r="F266" t="s">
        <v>8220</v>
      </c>
      <c r="G266" t="s">
        <v>8224</v>
      </c>
      <c r="H266" t="s">
        <v>8246</v>
      </c>
      <c r="I266">
        <v>1445898356</v>
      </c>
      <c r="J266">
        <v>1441146356</v>
      </c>
      <c r="K266" t="b">
        <v>0</v>
      </c>
      <c r="L266">
        <v>0</v>
      </c>
      <c r="M266" t="b">
        <v>0</v>
      </c>
      <c r="N266" t="s">
        <v>8272</v>
      </c>
      <c r="O266" s="6">
        <f t="shared" si="16"/>
        <v>0</v>
      </c>
      <c r="P266" s="7">
        <f t="shared" si="17"/>
        <v>0</v>
      </c>
      <c r="Q266" t="s">
        <v>8319</v>
      </c>
      <c r="R266" t="s">
        <v>8320</v>
      </c>
      <c r="S266" s="17">
        <f t="shared" si="18"/>
        <v>42248.726342592585</v>
      </c>
      <c r="T266" s="11">
        <f t="shared" si="19"/>
        <v>42303.726342592585</v>
      </c>
    </row>
    <row r="267" spans="1:20" ht="45" hidden="1" x14ac:dyDescent="0.25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6">
        <f t="shared" si="16"/>
        <v>0</v>
      </c>
      <c r="P267" s="7">
        <f t="shared" si="17"/>
        <v>0</v>
      </c>
      <c r="Q267" t="s">
        <v>8319</v>
      </c>
      <c r="R267" t="s">
        <v>8320</v>
      </c>
      <c r="S267" s="17">
        <f t="shared" si="18"/>
        <v>42275.912303240737</v>
      </c>
      <c r="T267" s="11">
        <f t="shared" si="19"/>
        <v>42305.912303240737</v>
      </c>
    </row>
    <row r="268" spans="1:20" ht="45" hidden="1" x14ac:dyDescent="0.25">
      <c r="A268">
        <v>572</v>
      </c>
      <c r="B268" s="3" t="s">
        <v>573</v>
      </c>
      <c r="C268" s="3" t="s">
        <v>4682</v>
      </c>
      <c r="D268">
        <v>2500</v>
      </c>
      <c r="E268">
        <v>0</v>
      </c>
      <c r="F268" t="s">
        <v>8221</v>
      </c>
      <c r="G268" t="s">
        <v>8224</v>
      </c>
      <c r="H268" t="s">
        <v>8246</v>
      </c>
      <c r="I268">
        <v>1446660688</v>
      </c>
      <c r="J268">
        <v>1444065088</v>
      </c>
      <c r="K268" t="b">
        <v>0</v>
      </c>
      <c r="L268">
        <v>0</v>
      </c>
      <c r="M268" t="b">
        <v>0</v>
      </c>
      <c r="N268" t="s">
        <v>8272</v>
      </c>
      <c r="O268" s="6">
        <f t="shared" si="16"/>
        <v>0</v>
      </c>
      <c r="P268" s="7">
        <f t="shared" si="17"/>
        <v>0</v>
      </c>
      <c r="Q268" t="s">
        <v>8319</v>
      </c>
      <c r="R268" t="s">
        <v>8320</v>
      </c>
      <c r="S268" s="17">
        <f t="shared" si="18"/>
        <v>42282.507962962954</v>
      </c>
      <c r="T268" s="11">
        <f t="shared" si="19"/>
        <v>42312.549629629626</v>
      </c>
    </row>
    <row r="269" spans="1:20" ht="45" hidden="1" x14ac:dyDescent="0.25">
      <c r="A269">
        <v>3863</v>
      </c>
      <c r="B269" s="3" t="s">
        <v>3860</v>
      </c>
      <c r="C269" s="3" t="s">
        <v>7972</v>
      </c>
      <c r="D269">
        <v>6000</v>
      </c>
      <c r="E269">
        <v>0</v>
      </c>
      <c r="F269" t="s">
        <v>8221</v>
      </c>
      <c r="G269" t="s">
        <v>8224</v>
      </c>
      <c r="H269" t="s">
        <v>8246</v>
      </c>
      <c r="I269">
        <v>1446739905</v>
      </c>
      <c r="J269">
        <v>1441552305</v>
      </c>
      <c r="K269" t="b">
        <v>0</v>
      </c>
      <c r="L269">
        <v>0</v>
      </c>
      <c r="M269" t="b">
        <v>0</v>
      </c>
      <c r="N269" t="s">
        <v>8271</v>
      </c>
      <c r="O269" s="6">
        <f t="shared" si="16"/>
        <v>0</v>
      </c>
      <c r="P269" s="7">
        <f t="shared" si="17"/>
        <v>0</v>
      </c>
      <c r="Q269" t="s">
        <v>8317</v>
      </c>
      <c r="R269" t="s">
        <v>8318</v>
      </c>
      <c r="S269" s="17">
        <f t="shared" si="18"/>
        <v>42253.424826388888</v>
      </c>
      <c r="T269" s="11">
        <f t="shared" si="19"/>
        <v>42313.466493055552</v>
      </c>
    </row>
    <row r="270" spans="1:20" ht="45" hidden="1" x14ac:dyDescent="0.25">
      <c r="A270">
        <v>3989</v>
      </c>
      <c r="B270" s="3" t="s">
        <v>3985</v>
      </c>
      <c r="C270" s="3" t="s">
        <v>8095</v>
      </c>
      <c r="D270">
        <v>3000</v>
      </c>
      <c r="E270">
        <v>0</v>
      </c>
      <c r="F270" t="s">
        <v>8221</v>
      </c>
      <c r="G270" t="s">
        <v>8224</v>
      </c>
      <c r="H270" t="s">
        <v>8246</v>
      </c>
      <c r="I270">
        <v>1447009181</v>
      </c>
      <c r="J270">
        <v>1444413581</v>
      </c>
      <c r="K270" t="b">
        <v>0</v>
      </c>
      <c r="L270">
        <v>0</v>
      </c>
      <c r="M270" t="b">
        <v>0</v>
      </c>
      <c r="N270" t="s">
        <v>8271</v>
      </c>
      <c r="O270" s="6">
        <f t="shared" si="16"/>
        <v>0</v>
      </c>
      <c r="P270" s="7">
        <f t="shared" si="17"/>
        <v>0</v>
      </c>
      <c r="Q270" t="s">
        <v>8317</v>
      </c>
      <c r="R270" t="s">
        <v>8318</v>
      </c>
      <c r="S270" s="17">
        <f t="shared" si="18"/>
        <v>42286.541446759256</v>
      </c>
      <c r="T270" s="11">
        <f t="shared" si="19"/>
        <v>42316.583113425928</v>
      </c>
    </row>
    <row r="271" spans="1:20" ht="30" hidden="1" x14ac:dyDescent="0.25">
      <c r="A271">
        <v>1457</v>
      </c>
      <c r="B271" s="3" t="s">
        <v>1458</v>
      </c>
      <c r="C271" s="3" t="s">
        <v>5567</v>
      </c>
      <c r="D271">
        <v>6000</v>
      </c>
      <c r="E271">
        <v>0</v>
      </c>
      <c r="F271" t="s">
        <v>8220</v>
      </c>
      <c r="G271" t="s">
        <v>8224</v>
      </c>
      <c r="H271" t="s">
        <v>8246</v>
      </c>
      <c r="I271">
        <v>1447281044</v>
      </c>
      <c r="J271">
        <v>1444685444</v>
      </c>
      <c r="K271" t="b">
        <v>0</v>
      </c>
      <c r="L271">
        <v>0</v>
      </c>
      <c r="M271" t="b">
        <v>0</v>
      </c>
      <c r="N271" t="s">
        <v>8287</v>
      </c>
      <c r="O271" s="6">
        <f t="shared" si="16"/>
        <v>0</v>
      </c>
      <c r="P271" s="7">
        <f t="shared" si="17"/>
        <v>0</v>
      </c>
      <c r="Q271" t="s">
        <v>8322</v>
      </c>
      <c r="R271" t="s">
        <v>8341</v>
      </c>
      <c r="S271" s="17">
        <f t="shared" si="18"/>
        <v>42289.688009259255</v>
      </c>
      <c r="T271" s="11">
        <f t="shared" si="19"/>
        <v>42319.729675925926</v>
      </c>
    </row>
    <row r="272" spans="1:20" ht="45" hidden="1" x14ac:dyDescent="0.25">
      <c r="A272">
        <v>3082</v>
      </c>
      <c r="B272" s="3" t="s">
        <v>3082</v>
      </c>
      <c r="C272" s="3" t="s">
        <v>7192</v>
      </c>
      <c r="D272">
        <v>9000</v>
      </c>
      <c r="E272">
        <v>0</v>
      </c>
      <c r="F272" t="s">
        <v>8221</v>
      </c>
      <c r="G272" t="s">
        <v>8224</v>
      </c>
      <c r="H272" t="s">
        <v>8246</v>
      </c>
      <c r="I272">
        <v>1447628946</v>
      </c>
      <c r="J272">
        <v>1445033346</v>
      </c>
      <c r="K272" t="b">
        <v>0</v>
      </c>
      <c r="L272">
        <v>0</v>
      </c>
      <c r="M272" t="b">
        <v>0</v>
      </c>
      <c r="N272" t="s">
        <v>8303</v>
      </c>
      <c r="O272" s="6">
        <f t="shared" si="16"/>
        <v>0</v>
      </c>
      <c r="P272" s="7">
        <f t="shared" si="17"/>
        <v>0</v>
      </c>
      <c r="Q272" t="s">
        <v>8317</v>
      </c>
      <c r="R272" t="s">
        <v>8357</v>
      </c>
      <c r="S272" s="17">
        <f t="shared" si="18"/>
        <v>42293.714652777773</v>
      </c>
      <c r="T272" s="11">
        <f t="shared" si="19"/>
        <v>42323.756319444445</v>
      </c>
    </row>
    <row r="273" spans="1:20" ht="45" hidden="1" x14ac:dyDescent="0.25">
      <c r="A273">
        <v>3643</v>
      </c>
      <c r="B273" s="3" t="s">
        <v>3641</v>
      </c>
      <c r="C273" s="3" t="s">
        <v>7753</v>
      </c>
      <c r="D273">
        <v>25000</v>
      </c>
      <c r="E273">
        <v>0</v>
      </c>
      <c r="F273" t="s">
        <v>8221</v>
      </c>
      <c r="G273" t="s">
        <v>8224</v>
      </c>
      <c r="H273" t="s">
        <v>8246</v>
      </c>
      <c r="I273">
        <v>1447734439</v>
      </c>
      <c r="J273">
        <v>1444274839</v>
      </c>
      <c r="K273" t="b">
        <v>0</v>
      </c>
      <c r="L273">
        <v>0</v>
      </c>
      <c r="M273" t="b">
        <v>0</v>
      </c>
      <c r="N273" t="s">
        <v>8305</v>
      </c>
      <c r="O273" s="6">
        <f t="shared" si="16"/>
        <v>0</v>
      </c>
      <c r="P273" s="7">
        <f t="shared" si="17"/>
        <v>0</v>
      </c>
      <c r="Q273" t="s">
        <v>8317</v>
      </c>
      <c r="R273" t="s">
        <v>8359</v>
      </c>
      <c r="S273" s="17">
        <f t="shared" si="18"/>
        <v>42284.935636574075</v>
      </c>
      <c r="T273" s="11">
        <f t="shared" si="19"/>
        <v>42324.977303240739</v>
      </c>
    </row>
    <row r="274" spans="1:20" ht="45" hidden="1" x14ac:dyDescent="0.25">
      <c r="A274">
        <v>1071</v>
      </c>
      <c r="B274" s="3" t="s">
        <v>1072</v>
      </c>
      <c r="C274" s="3" t="s">
        <v>5181</v>
      </c>
      <c r="D274">
        <v>100</v>
      </c>
      <c r="E274">
        <v>0</v>
      </c>
      <c r="F274" t="s">
        <v>8221</v>
      </c>
      <c r="G274" t="s">
        <v>8234</v>
      </c>
      <c r="H274" t="s">
        <v>8254</v>
      </c>
      <c r="I274">
        <v>1447787093</v>
      </c>
      <c r="J274">
        <v>1445191493</v>
      </c>
      <c r="K274" t="b">
        <v>0</v>
      </c>
      <c r="L274">
        <v>0</v>
      </c>
      <c r="M274" t="b">
        <v>0</v>
      </c>
      <c r="N274" t="s">
        <v>8282</v>
      </c>
      <c r="O274" s="6">
        <f t="shared" si="16"/>
        <v>0</v>
      </c>
      <c r="P274" s="7">
        <f t="shared" si="17"/>
        <v>0</v>
      </c>
      <c r="Q274" t="s">
        <v>8333</v>
      </c>
      <c r="R274" t="s">
        <v>8334</v>
      </c>
      <c r="S274" s="17">
        <f t="shared" si="18"/>
        <v>42295.545057870368</v>
      </c>
      <c r="T274" s="11">
        <f t="shared" si="19"/>
        <v>42325.586724537039</v>
      </c>
    </row>
    <row r="275" spans="1:20" ht="45" hidden="1" x14ac:dyDescent="0.25">
      <c r="A275">
        <v>3963</v>
      </c>
      <c r="B275" s="3" t="s">
        <v>3960</v>
      </c>
      <c r="C275" s="3" t="s">
        <v>8070</v>
      </c>
      <c r="D275">
        <v>10000</v>
      </c>
      <c r="E275">
        <v>0</v>
      </c>
      <c r="F275" t="s">
        <v>8221</v>
      </c>
      <c r="G275" t="s">
        <v>8229</v>
      </c>
      <c r="H275" t="s">
        <v>8251</v>
      </c>
      <c r="I275">
        <v>1447821717</v>
      </c>
      <c r="J275">
        <v>1445226117</v>
      </c>
      <c r="K275" t="b">
        <v>0</v>
      </c>
      <c r="L275">
        <v>0</v>
      </c>
      <c r="M275" t="b">
        <v>0</v>
      </c>
      <c r="N275" t="s">
        <v>8271</v>
      </c>
      <c r="O275" s="6">
        <f t="shared" si="16"/>
        <v>0</v>
      </c>
      <c r="P275" s="7">
        <f t="shared" si="17"/>
        <v>0</v>
      </c>
      <c r="Q275" t="s">
        <v>8317</v>
      </c>
      <c r="R275" t="s">
        <v>8318</v>
      </c>
      <c r="S275" s="17">
        <f t="shared" si="18"/>
        <v>42295.945798611108</v>
      </c>
      <c r="T275" s="11">
        <f t="shared" si="19"/>
        <v>42325.987465277773</v>
      </c>
    </row>
    <row r="276" spans="1:20" ht="45" hidden="1" x14ac:dyDescent="0.25">
      <c r="A276">
        <v>1416</v>
      </c>
      <c r="B276" s="3" t="s">
        <v>1417</v>
      </c>
      <c r="C276" s="3" t="s">
        <v>5526</v>
      </c>
      <c r="D276">
        <v>50000</v>
      </c>
      <c r="E276">
        <v>0</v>
      </c>
      <c r="F276" t="s">
        <v>8221</v>
      </c>
      <c r="G276" t="s">
        <v>8224</v>
      </c>
      <c r="H276" t="s">
        <v>8246</v>
      </c>
      <c r="I276">
        <v>1448147619</v>
      </c>
      <c r="J276">
        <v>1445552019</v>
      </c>
      <c r="K276" t="b">
        <v>0</v>
      </c>
      <c r="L276">
        <v>0</v>
      </c>
      <c r="M276" t="b">
        <v>0</v>
      </c>
      <c r="N276" t="s">
        <v>8287</v>
      </c>
      <c r="O276" s="6">
        <f t="shared" si="16"/>
        <v>0</v>
      </c>
      <c r="P276" s="7">
        <f t="shared" si="17"/>
        <v>0</v>
      </c>
      <c r="Q276" t="s">
        <v>8322</v>
      </c>
      <c r="R276" t="s">
        <v>8341</v>
      </c>
      <c r="S276" s="17">
        <f t="shared" si="18"/>
        <v>42299.717812499999</v>
      </c>
      <c r="T276" s="11">
        <f t="shared" si="19"/>
        <v>42329.759479166663</v>
      </c>
    </row>
    <row r="277" spans="1:20" ht="45" hidden="1" x14ac:dyDescent="0.25">
      <c r="A277">
        <v>607</v>
      </c>
      <c r="B277" s="3" t="s">
        <v>608</v>
      </c>
      <c r="C277" s="3" t="s">
        <v>4717</v>
      </c>
      <c r="D277">
        <v>250</v>
      </c>
      <c r="E277">
        <v>0</v>
      </c>
      <c r="F277" t="s">
        <v>8220</v>
      </c>
      <c r="G277" t="s">
        <v>8224</v>
      </c>
      <c r="H277" t="s">
        <v>8246</v>
      </c>
      <c r="I277">
        <v>1448225336</v>
      </c>
      <c r="J277">
        <v>1445629736</v>
      </c>
      <c r="K277" t="b">
        <v>0</v>
      </c>
      <c r="L277">
        <v>0</v>
      </c>
      <c r="M277" t="b">
        <v>0</v>
      </c>
      <c r="N277" t="s">
        <v>8272</v>
      </c>
      <c r="O277" s="6">
        <f t="shared" si="16"/>
        <v>0</v>
      </c>
      <c r="P277" s="7">
        <f t="shared" si="17"/>
        <v>0</v>
      </c>
      <c r="Q277" t="s">
        <v>8319</v>
      </c>
      <c r="R277" t="s">
        <v>8320</v>
      </c>
      <c r="S277" s="17">
        <f t="shared" si="18"/>
        <v>42300.617314814815</v>
      </c>
      <c r="T277" s="11">
        <f t="shared" si="19"/>
        <v>42330.65898148148</v>
      </c>
    </row>
    <row r="278" spans="1:20" ht="30" hidden="1" x14ac:dyDescent="0.25">
      <c r="A278">
        <v>632</v>
      </c>
      <c r="B278" s="3" t="s">
        <v>633</v>
      </c>
      <c r="C278" s="3" t="s">
        <v>4742</v>
      </c>
      <c r="D278">
        <v>20000</v>
      </c>
      <c r="E278">
        <v>0</v>
      </c>
      <c r="F278" t="s">
        <v>8220</v>
      </c>
      <c r="G278" t="s">
        <v>8233</v>
      </c>
      <c r="H278" t="s">
        <v>8249</v>
      </c>
      <c r="I278">
        <v>1448470165</v>
      </c>
      <c r="J278">
        <v>1445874565</v>
      </c>
      <c r="K278" t="b">
        <v>0</v>
      </c>
      <c r="L278">
        <v>0</v>
      </c>
      <c r="M278" t="b">
        <v>0</v>
      </c>
      <c r="N278" t="s">
        <v>8272</v>
      </c>
      <c r="O278" s="6">
        <f t="shared" si="16"/>
        <v>0</v>
      </c>
      <c r="P278" s="7">
        <f t="shared" si="17"/>
        <v>0</v>
      </c>
      <c r="Q278" t="s">
        <v>8319</v>
      </c>
      <c r="R278" t="s">
        <v>8320</v>
      </c>
      <c r="S278" s="17">
        <f t="shared" si="18"/>
        <v>42303.450983796291</v>
      </c>
      <c r="T278" s="11">
        <f t="shared" si="19"/>
        <v>42333.492650462962</v>
      </c>
    </row>
    <row r="279" spans="1:20" ht="30" hidden="1" x14ac:dyDescent="0.25">
      <c r="A279">
        <v>178</v>
      </c>
      <c r="B279" s="3" t="s">
        <v>180</v>
      </c>
      <c r="C279" s="3" t="s">
        <v>4288</v>
      </c>
      <c r="D279">
        <v>500000</v>
      </c>
      <c r="E279">
        <v>0</v>
      </c>
      <c r="F279" t="s">
        <v>8221</v>
      </c>
      <c r="G279" t="s">
        <v>8227</v>
      </c>
      <c r="H279" t="s">
        <v>8249</v>
      </c>
      <c r="I279">
        <v>1448582145</v>
      </c>
      <c r="J279">
        <v>1445986545</v>
      </c>
      <c r="K279" t="b">
        <v>0</v>
      </c>
      <c r="L279">
        <v>0</v>
      </c>
      <c r="M279" t="b">
        <v>0</v>
      </c>
      <c r="N279" t="s">
        <v>8268</v>
      </c>
      <c r="O279" s="6">
        <f t="shared" si="16"/>
        <v>0</v>
      </c>
      <c r="P279" s="7">
        <f t="shared" si="17"/>
        <v>0</v>
      </c>
      <c r="Q279" t="s">
        <v>8310</v>
      </c>
      <c r="R279" t="s">
        <v>8314</v>
      </c>
      <c r="S279" s="17">
        <f t="shared" si="18"/>
        <v>42304.747048611105</v>
      </c>
      <c r="T279" s="11">
        <f t="shared" si="19"/>
        <v>42334.788715277777</v>
      </c>
    </row>
    <row r="280" spans="1:20" ht="45" hidden="1" x14ac:dyDescent="0.25">
      <c r="A280">
        <v>4109</v>
      </c>
      <c r="B280" s="3" t="s">
        <v>4105</v>
      </c>
      <c r="C280" s="3" t="s">
        <v>8212</v>
      </c>
      <c r="D280">
        <v>500</v>
      </c>
      <c r="E280">
        <v>0</v>
      </c>
      <c r="F280" t="s">
        <v>8221</v>
      </c>
      <c r="G280" t="s">
        <v>8225</v>
      </c>
      <c r="H280" t="s">
        <v>8247</v>
      </c>
      <c r="I280">
        <v>1448805404</v>
      </c>
      <c r="J280">
        <v>1446209804</v>
      </c>
      <c r="K280" t="b">
        <v>0</v>
      </c>
      <c r="L280">
        <v>0</v>
      </c>
      <c r="M280" t="b">
        <v>0</v>
      </c>
      <c r="N280" t="s">
        <v>8271</v>
      </c>
      <c r="O280" s="6">
        <f t="shared" si="16"/>
        <v>0</v>
      </c>
      <c r="P280" s="7">
        <f t="shared" si="17"/>
        <v>0</v>
      </c>
      <c r="Q280" t="s">
        <v>8317</v>
      </c>
      <c r="R280" t="s">
        <v>8318</v>
      </c>
      <c r="S280" s="17">
        <f t="shared" si="18"/>
        <v>42307.331064814811</v>
      </c>
      <c r="T280" s="11">
        <f t="shared" si="19"/>
        <v>42337.372731481482</v>
      </c>
    </row>
    <row r="281" spans="1:20" ht="45" hidden="1" x14ac:dyDescent="0.25">
      <c r="A281">
        <v>585</v>
      </c>
      <c r="B281" s="3" t="s">
        <v>586</v>
      </c>
      <c r="C281" s="3" t="s">
        <v>4695</v>
      </c>
      <c r="D281">
        <v>9000</v>
      </c>
      <c r="E281">
        <v>0</v>
      </c>
      <c r="F281" t="s">
        <v>8221</v>
      </c>
      <c r="G281" t="s">
        <v>8225</v>
      </c>
      <c r="H281" t="s">
        <v>8247</v>
      </c>
      <c r="I281">
        <v>1448928000</v>
      </c>
      <c r="J281">
        <v>1444123377</v>
      </c>
      <c r="K281" t="b">
        <v>0</v>
      </c>
      <c r="L281">
        <v>0</v>
      </c>
      <c r="M281" t="b">
        <v>0</v>
      </c>
      <c r="N281" t="s">
        <v>8272</v>
      </c>
      <c r="O281" s="6">
        <f t="shared" si="16"/>
        <v>0</v>
      </c>
      <c r="P281" s="7">
        <f t="shared" si="17"/>
        <v>0</v>
      </c>
      <c r="Q281" t="s">
        <v>8319</v>
      </c>
      <c r="R281" t="s">
        <v>8320</v>
      </c>
      <c r="S281" s="17">
        <f t="shared" si="18"/>
        <v>42283.182604166665</v>
      </c>
      <c r="T281" s="11">
        <f t="shared" si="19"/>
        <v>42338.791666666664</v>
      </c>
    </row>
    <row r="282" spans="1:20" ht="45" hidden="1" x14ac:dyDescent="0.25">
      <c r="A282">
        <v>1459</v>
      </c>
      <c r="B282" s="3" t="s">
        <v>1460</v>
      </c>
      <c r="C282" s="3" t="s">
        <v>5569</v>
      </c>
      <c r="D282">
        <v>37000</v>
      </c>
      <c r="E282">
        <v>0</v>
      </c>
      <c r="F282" t="s">
        <v>8220</v>
      </c>
      <c r="G282" t="s">
        <v>8232</v>
      </c>
      <c r="H282" t="s">
        <v>8253</v>
      </c>
      <c r="I282">
        <v>1449077100</v>
      </c>
      <c r="J282">
        <v>1446612896</v>
      </c>
      <c r="K282" t="b">
        <v>0</v>
      </c>
      <c r="L282">
        <v>0</v>
      </c>
      <c r="M282" t="b">
        <v>0</v>
      </c>
      <c r="N282" t="s">
        <v>8287</v>
      </c>
      <c r="O282" s="6">
        <f t="shared" si="16"/>
        <v>0</v>
      </c>
      <c r="P282" s="7">
        <f t="shared" si="17"/>
        <v>0</v>
      </c>
      <c r="Q282" t="s">
        <v>8322</v>
      </c>
      <c r="R282" t="s">
        <v>8341</v>
      </c>
      <c r="S282" s="17">
        <f t="shared" si="18"/>
        <v>42311.996481481481</v>
      </c>
      <c r="T282" s="11">
        <f t="shared" si="19"/>
        <v>42340.517361111109</v>
      </c>
    </row>
    <row r="283" spans="1:20" ht="45" hidden="1" x14ac:dyDescent="0.25">
      <c r="A283">
        <v>4026</v>
      </c>
      <c r="B283" s="3" t="s">
        <v>4022</v>
      </c>
      <c r="C283" s="3" t="s">
        <v>8131</v>
      </c>
      <c r="D283">
        <v>4000</v>
      </c>
      <c r="E283">
        <v>0</v>
      </c>
      <c r="F283" t="s">
        <v>8221</v>
      </c>
      <c r="G283" t="s">
        <v>8224</v>
      </c>
      <c r="H283" t="s">
        <v>8246</v>
      </c>
      <c r="I283">
        <v>1449247439</v>
      </c>
      <c r="J283">
        <v>1444059839</v>
      </c>
      <c r="K283" t="b">
        <v>0</v>
      </c>
      <c r="L283">
        <v>0</v>
      </c>
      <c r="M283" t="b">
        <v>0</v>
      </c>
      <c r="N283" t="s">
        <v>8271</v>
      </c>
      <c r="O283" s="6">
        <f t="shared" si="16"/>
        <v>0</v>
      </c>
      <c r="P283" s="7">
        <f t="shared" si="17"/>
        <v>0</v>
      </c>
      <c r="Q283" t="s">
        <v>8317</v>
      </c>
      <c r="R283" t="s">
        <v>8318</v>
      </c>
      <c r="S283" s="17">
        <f t="shared" si="18"/>
        <v>42282.447210648148</v>
      </c>
      <c r="T283" s="11">
        <f t="shared" si="19"/>
        <v>42342.488877314812</v>
      </c>
    </row>
    <row r="284" spans="1:20" ht="45" hidden="1" x14ac:dyDescent="0.25">
      <c r="A284">
        <v>618</v>
      </c>
      <c r="B284" s="3" t="s">
        <v>619</v>
      </c>
      <c r="C284" s="3" t="s">
        <v>4728</v>
      </c>
      <c r="D284">
        <v>400</v>
      </c>
      <c r="E284">
        <v>0</v>
      </c>
      <c r="F284" t="s">
        <v>8220</v>
      </c>
      <c r="G284" t="s">
        <v>8224</v>
      </c>
      <c r="H284" t="s">
        <v>8246</v>
      </c>
      <c r="I284">
        <v>1449689203</v>
      </c>
      <c r="J284">
        <v>1447097203</v>
      </c>
      <c r="K284" t="b">
        <v>0</v>
      </c>
      <c r="L284">
        <v>0</v>
      </c>
      <c r="M284" t="b">
        <v>0</v>
      </c>
      <c r="N284" t="s">
        <v>8272</v>
      </c>
      <c r="O284" s="6">
        <f t="shared" si="16"/>
        <v>0</v>
      </c>
      <c r="P284" s="7">
        <f t="shared" si="17"/>
        <v>0</v>
      </c>
      <c r="Q284" t="s">
        <v>8319</v>
      </c>
      <c r="R284" t="s">
        <v>8320</v>
      </c>
      <c r="S284" s="17">
        <f t="shared" si="18"/>
        <v>42317.60188657407</v>
      </c>
      <c r="T284" s="11">
        <f t="shared" si="19"/>
        <v>42347.60188657407</v>
      </c>
    </row>
    <row r="285" spans="1:20" ht="45" hidden="1" x14ac:dyDescent="0.25">
      <c r="A285">
        <v>1721</v>
      </c>
      <c r="B285" s="3" t="s">
        <v>1722</v>
      </c>
      <c r="C285" s="3" t="s">
        <v>5831</v>
      </c>
      <c r="D285">
        <v>5000</v>
      </c>
      <c r="E285">
        <v>0</v>
      </c>
      <c r="F285" t="s">
        <v>8221</v>
      </c>
      <c r="G285" t="s">
        <v>8224</v>
      </c>
      <c r="H285" t="s">
        <v>8246</v>
      </c>
      <c r="I285">
        <v>1449831863</v>
      </c>
      <c r="J285">
        <v>1447239863</v>
      </c>
      <c r="K285" t="b">
        <v>0</v>
      </c>
      <c r="L285">
        <v>0</v>
      </c>
      <c r="M285" t="b">
        <v>0</v>
      </c>
      <c r="N285" t="s">
        <v>8293</v>
      </c>
      <c r="O285" s="6">
        <f t="shared" si="16"/>
        <v>0</v>
      </c>
      <c r="P285" s="7">
        <f t="shared" si="17"/>
        <v>0</v>
      </c>
      <c r="Q285" t="s">
        <v>8325</v>
      </c>
      <c r="R285" t="s">
        <v>8347</v>
      </c>
      <c r="S285" s="17">
        <f t="shared" si="18"/>
        <v>42319.25304398148</v>
      </c>
      <c r="T285" s="11">
        <f t="shared" si="19"/>
        <v>42349.25304398148</v>
      </c>
    </row>
    <row r="286" spans="1:20" ht="45" hidden="1" x14ac:dyDescent="0.25">
      <c r="A286">
        <v>3628</v>
      </c>
      <c r="B286" s="3" t="s">
        <v>3626</v>
      </c>
      <c r="C286" s="3" t="s">
        <v>7738</v>
      </c>
      <c r="D286">
        <v>100000</v>
      </c>
      <c r="E286">
        <v>0</v>
      </c>
      <c r="F286" t="s">
        <v>8221</v>
      </c>
      <c r="G286" t="s">
        <v>8224</v>
      </c>
      <c r="H286" t="s">
        <v>8246</v>
      </c>
      <c r="I286">
        <v>1450040396</v>
      </c>
      <c r="J286">
        <v>1444852796</v>
      </c>
      <c r="K286" t="b">
        <v>0</v>
      </c>
      <c r="L286">
        <v>0</v>
      </c>
      <c r="M286" t="b">
        <v>0</v>
      </c>
      <c r="N286" t="s">
        <v>8305</v>
      </c>
      <c r="O286" s="6">
        <f t="shared" si="16"/>
        <v>0</v>
      </c>
      <c r="P286" s="7">
        <f t="shared" si="17"/>
        <v>0</v>
      </c>
      <c r="Q286" t="s">
        <v>8317</v>
      </c>
      <c r="R286" t="s">
        <v>8359</v>
      </c>
      <c r="S286" s="17">
        <f t="shared" si="18"/>
        <v>42291.6249537037</v>
      </c>
      <c r="T286" s="11">
        <f t="shared" si="19"/>
        <v>42351.666620370372</v>
      </c>
    </row>
    <row r="287" spans="1:20" ht="45" hidden="1" x14ac:dyDescent="0.25">
      <c r="A287">
        <v>4029</v>
      </c>
      <c r="B287" s="3" t="s">
        <v>4025</v>
      </c>
      <c r="C287" s="3" t="s">
        <v>8134</v>
      </c>
      <c r="D287">
        <v>20000</v>
      </c>
      <c r="E287">
        <v>0</v>
      </c>
      <c r="F287" t="s">
        <v>8221</v>
      </c>
      <c r="G287" t="s">
        <v>8224</v>
      </c>
      <c r="H287" t="s">
        <v>8246</v>
      </c>
      <c r="I287">
        <v>1450053370</v>
      </c>
      <c r="J287">
        <v>1447461370</v>
      </c>
      <c r="K287" t="b">
        <v>0</v>
      </c>
      <c r="L287">
        <v>0</v>
      </c>
      <c r="M287" t="b">
        <v>0</v>
      </c>
      <c r="N287" t="s">
        <v>8271</v>
      </c>
      <c r="O287" s="6">
        <f t="shared" si="16"/>
        <v>0</v>
      </c>
      <c r="P287" s="7">
        <f t="shared" si="17"/>
        <v>0</v>
      </c>
      <c r="Q287" t="s">
        <v>8317</v>
      </c>
      <c r="R287" t="s">
        <v>8318</v>
      </c>
      <c r="S287" s="17">
        <f t="shared" si="18"/>
        <v>42321.816782407412</v>
      </c>
      <c r="T287" s="11">
        <f t="shared" si="19"/>
        <v>42351.816782407412</v>
      </c>
    </row>
    <row r="288" spans="1:20" ht="45" hidden="1" x14ac:dyDescent="0.25">
      <c r="A288">
        <v>3741</v>
      </c>
      <c r="B288" s="3" t="s">
        <v>3738</v>
      </c>
      <c r="C288" s="3" t="s">
        <v>7851</v>
      </c>
      <c r="D288">
        <v>20000</v>
      </c>
      <c r="E288">
        <v>0</v>
      </c>
      <c r="F288" t="s">
        <v>8221</v>
      </c>
      <c r="G288" t="s">
        <v>8224</v>
      </c>
      <c r="H288" t="s">
        <v>8246</v>
      </c>
      <c r="I288">
        <v>1450389950</v>
      </c>
      <c r="J288">
        <v>1447797950</v>
      </c>
      <c r="K288" t="b">
        <v>0</v>
      </c>
      <c r="L288">
        <v>0</v>
      </c>
      <c r="M288" t="b">
        <v>0</v>
      </c>
      <c r="N288" t="s">
        <v>8271</v>
      </c>
      <c r="O288" s="6">
        <f t="shared" si="16"/>
        <v>0</v>
      </c>
      <c r="P288" s="7">
        <f t="shared" si="17"/>
        <v>0</v>
      </c>
      <c r="Q288" t="s">
        <v>8317</v>
      </c>
      <c r="R288" t="s">
        <v>8318</v>
      </c>
      <c r="S288" s="17">
        <f t="shared" si="18"/>
        <v>42325.712384259255</v>
      </c>
      <c r="T288" s="11">
        <f t="shared" si="19"/>
        <v>42355.712384259255</v>
      </c>
    </row>
    <row r="289" spans="1:20" ht="45" hidden="1" x14ac:dyDescent="0.25">
      <c r="A289">
        <v>1993</v>
      </c>
      <c r="B289" s="3" t="s">
        <v>1994</v>
      </c>
      <c r="C289" s="3" t="s">
        <v>6103</v>
      </c>
      <c r="D289">
        <v>2000</v>
      </c>
      <c r="E289">
        <v>0</v>
      </c>
      <c r="F289" t="s">
        <v>8221</v>
      </c>
      <c r="G289" t="s">
        <v>8225</v>
      </c>
      <c r="H289" t="s">
        <v>8247</v>
      </c>
      <c r="I289">
        <v>1450706837</v>
      </c>
      <c r="J289">
        <v>1448114837</v>
      </c>
      <c r="K289" t="b">
        <v>0</v>
      </c>
      <c r="L289">
        <v>0</v>
      </c>
      <c r="M289" t="b">
        <v>0</v>
      </c>
      <c r="N289" t="s">
        <v>8296</v>
      </c>
      <c r="O289" s="6">
        <f t="shared" si="16"/>
        <v>0</v>
      </c>
      <c r="P289" s="7">
        <f t="shared" si="17"/>
        <v>0</v>
      </c>
      <c r="Q289" t="s">
        <v>8338</v>
      </c>
      <c r="R289" t="s">
        <v>8350</v>
      </c>
      <c r="S289" s="17">
        <f t="shared" si="18"/>
        <v>42329.380057870374</v>
      </c>
      <c r="T289" s="11">
        <f t="shared" si="19"/>
        <v>42359.380057870374</v>
      </c>
    </row>
    <row r="290" spans="1:20" ht="45" hidden="1" x14ac:dyDescent="0.25">
      <c r="A290">
        <v>1131</v>
      </c>
      <c r="B290" s="3" t="s">
        <v>1132</v>
      </c>
      <c r="C290" s="3" t="s">
        <v>5241</v>
      </c>
      <c r="D290">
        <v>40000</v>
      </c>
      <c r="E290">
        <v>0</v>
      </c>
      <c r="F290" t="s">
        <v>8221</v>
      </c>
      <c r="G290" t="s">
        <v>8226</v>
      </c>
      <c r="H290" t="s">
        <v>8248</v>
      </c>
      <c r="I290">
        <v>1450993668</v>
      </c>
      <c r="J290">
        <v>1448401668</v>
      </c>
      <c r="K290" t="b">
        <v>0</v>
      </c>
      <c r="L290">
        <v>0</v>
      </c>
      <c r="M290" t="b">
        <v>0</v>
      </c>
      <c r="N290" t="s">
        <v>8283</v>
      </c>
      <c r="O290" s="6">
        <f t="shared" si="16"/>
        <v>0</v>
      </c>
      <c r="P290" s="7">
        <f t="shared" si="17"/>
        <v>0</v>
      </c>
      <c r="Q290" t="s">
        <v>8333</v>
      </c>
      <c r="R290" t="s">
        <v>8335</v>
      </c>
      <c r="S290" s="17">
        <f t="shared" si="18"/>
        <v>42332.699861111112</v>
      </c>
      <c r="T290" s="11">
        <f t="shared" si="19"/>
        <v>42362.699861111112</v>
      </c>
    </row>
    <row r="291" spans="1:20" ht="45" hidden="1" x14ac:dyDescent="0.25">
      <c r="A291">
        <v>1046</v>
      </c>
      <c r="B291" s="3" t="s">
        <v>1047</v>
      </c>
      <c r="C291" s="3" t="s">
        <v>5156</v>
      </c>
      <c r="D291">
        <v>3000</v>
      </c>
      <c r="E291">
        <v>0</v>
      </c>
      <c r="F291" t="s">
        <v>8220</v>
      </c>
      <c r="G291" t="s">
        <v>8236</v>
      </c>
      <c r="H291" t="s">
        <v>8249</v>
      </c>
      <c r="I291">
        <v>1451161560</v>
      </c>
      <c r="J291">
        <v>1447273560</v>
      </c>
      <c r="K291" t="b">
        <v>0</v>
      </c>
      <c r="L291">
        <v>0</v>
      </c>
      <c r="M291" t="b">
        <v>0</v>
      </c>
      <c r="N291" t="s">
        <v>8281</v>
      </c>
      <c r="O291" s="6">
        <f t="shared" si="16"/>
        <v>0</v>
      </c>
      <c r="P291" s="7">
        <f t="shared" si="17"/>
        <v>0</v>
      </c>
      <c r="Q291" t="s">
        <v>8331</v>
      </c>
      <c r="R291" t="s">
        <v>8332</v>
      </c>
      <c r="S291" s="17">
        <f t="shared" si="18"/>
        <v>42319.643055555549</v>
      </c>
      <c r="T291" s="11">
        <f t="shared" si="19"/>
        <v>42364.643055555549</v>
      </c>
    </row>
    <row r="292" spans="1:20" ht="45" hidden="1" x14ac:dyDescent="0.25">
      <c r="A292">
        <v>2363</v>
      </c>
      <c r="B292" s="3" t="s">
        <v>2364</v>
      </c>
      <c r="C292" s="3" t="s">
        <v>6473</v>
      </c>
      <c r="D292">
        <v>175000</v>
      </c>
      <c r="E292">
        <v>0</v>
      </c>
      <c r="F292" t="s">
        <v>8220</v>
      </c>
      <c r="G292" t="s">
        <v>8224</v>
      </c>
      <c r="H292" t="s">
        <v>8246</v>
      </c>
      <c r="I292">
        <v>1451348200</v>
      </c>
      <c r="J292">
        <v>1447460200</v>
      </c>
      <c r="K292" t="b">
        <v>0</v>
      </c>
      <c r="L292">
        <v>0</v>
      </c>
      <c r="M292" t="b">
        <v>0</v>
      </c>
      <c r="N292" t="s">
        <v>8272</v>
      </c>
      <c r="O292" s="6">
        <f t="shared" si="16"/>
        <v>0</v>
      </c>
      <c r="P292" s="7">
        <f t="shared" si="17"/>
        <v>0</v>
      </c>
      <c r="Q292" t="s">
        <v>8319</v>
      </c>
      <c r="R292" t="s">
        <v>8320</v>
      </c>
      <c r="S292" s="17">
        <f t="shared" si="18"/>
        <v>42321.803240740737</v>
      </c>
      <c r="T292" s="11">
        <f t="shared" si="19"/>
        <v>42366.803240740737</v>
      </c>
    </row>
    <row r="293" spans="1:20" ht="45" hidden="1" x14ac:dyDescent="0.25">
      <c r="A293">
        <v>231</v>
      </c>
      <c r="B293" s="3" t="s">
        <v>233</v>
      </c>
      <c r="C293" s="3" t="s">
        <v>4341</v>
      </c>
      <c r="D293">
        <v>1500000</v>
      </c>
      <c r="E293">
        <v>0</v>
      </c>
      <c r="F293" t="s">
        <v>8221</v>
      </c>
      <c r="G293" t="s">
        <v>8224</v>
      </c>
      <c r="H293" t="s">
        <v>8246</v>
      </c>
      <c r="I293">
        <v>1451775651</v>
      </c>
      <c r="J293">
        <v>1449183651</v>
      </c>
      <c r="K293" t="b">
        <v>0</v>
      </c>
      <c r="L293">
        <v>0</v>
      </c>
      <c r="M293" t="b">
        <v>0</v>
      </c>
      <c r="N293" t="s">
        <v>8268</v>
      </c>
      <c r="O293" s="6">
        <f t="shared" si="16"/>
        <v>0</v>
      </c>
      <c r="P293" s="7">
        <f t="shared" si="17"/>
        <v>0</v>
      </c>
      <c r="Q293" t="s">
        <v>8310</v>
      </c>
      <c r="R293" t="s">
        <v>8314</v>
      </c>
      <c r="S293" s="17">
        <f t="shared" si="18"/>
        <v>42341.750590277778</v>
      </c>
      <c r="T293" s="11">
        <f t="shared" si="19"/>
        <v>42371.750590277778</v>
      </c>
    </row>
    <row r="294" spans="1:20" ht="45" hidden="1" x14ac:dyDescent="0.25">
      <c r="A294">
        <v>2404</v>
      </c>
      <c r="B294" s="3" t="s">
        <v>2405</v>
      </c>
      <c r="C294" s="3" t="s">
        <v>6514</v>
      </c>
      <c r="D294">
        <v>15000</v>
      </c>
      <c r="E294">
        <v>0</v>
      </c>
      <c r="F294" t="s">
        <v>8221</v>
      </c>
      <c r="G294" t="s">
        <v>8224</v>
      </c>
      <c r="H294" t="s">
        <v>8246</v>
      </c>
      <c r="I294">
        <v>1451782607</v>
      </c>
      <c r="J294">
        <v>1449190607</v>
      </c>
      <c r="K294" t="b">
        <v>0</v>
      </c>
      <c r="L294">
        <v>0</v>
      </c>
      <c r="M294" t="b">
        <v>0</v>
      </c>
      <c r="N294" t="s">
        <v>8284</v>
      </c>
      <c r="O294" s="6">
        <f t="shared" si="16"/>
        <v>0</v>
      </c>
      <c r="P294" s="7">
        <f t="shared" si="17"/>
        <v>0</v>
      </c>
      <c r="Q294" t="s">
        <v>8336</v>
      </c>
      <c r="R294" t="s">
        <v>8337</v>
      </c>
      <c r="S294" s="17">
        <f t="shared" si="18"/>
        <v>42341.831099537034</v>
      </c>
      <c r="T294" s="11">
        <f t="shared" si="19"/>
        <v>42371.831099537034</v>
      </c>
    </row>
    <row r="295" spans="1:20" ht="45" hidden="1" x14ac:dyDescent="0.25">
      <c r="A295">
        <v>236</v>
      </c>
      <c r="B295" s="3" t="s">
        <v>238</v>
      </c>
      <c r="C295" s="3" t="s">
        <v>4346</v>
      </c>
      <c r="D295">
        <v>150000</v>
      </c>
      <c r="E295">
        <v>0</v>
      </c>
      <c r="F295" t="s">
        <v>8221</v>
      </c>
      <c r="G295" t="s">
        <v>8224</v>
      </c>
      <c r="H295" t="s">
        <v>8246</v>
      </c>
      <c r="I295">
        <v>1451952000</v>
      </c>
      <c r="J295">
        <v>1447380099</v>
      </c>
      <c r="K295" t="b">
        <v>0</v>
      </c>
      <c r="L295">
        <v>0</v>
      </c>
      <c r="M295" t="b">
        <v>0</v>
      </c>
      <c r="N295" t="s">
        <v>8268</v>
      </c>
      <c r="O295" s="6">
        <f t="shared" si="16"/>
        <v>0</v>
      </c>
      <c r="P295" s="7">
        <f t="shared" si="17"/>
        <v>0</v>
      </c>
      <c r="Q295" t="s">
        <v>8310</v>
      </c>
      <c r="R295" t="s">
        <v>8314</v>
      </c>
      <c r="S295" s="17">
        <f t="shared" si="18"/>
        <v>42320.876145833325</v>
      </c>
      <c r="T295" s="11">
        <f t="shared" si="19"/>
        <v>42373.791666666664</v>
      </c>
    </row>
    <row r="296" spans="1:20" hidden="1" x14ac:dyDescent="0.25">
      <c r="A296">
        <v>3125</v>
      </c>
      <c r="B296" s="3" t="s">
        <v>3125</v>
      </c>
      <c r="C296" s="3" t="s">
        <v>7235</v>
      </c>
      <c r="D296">
        <v>1500000</v>
      </c>
      <c r="E296">
        <v>0</v>
      </c>
      <c r="F296" t="s">
        <v>8220</v>
      </c>
      <c r="G296" t="s">
        <v>8224</v>
      </c>
      <c r="H296" t="s">
        <v>8246</v>
      </c>
      <c r="I296">
        <v>1452142672</v>
      </c>
      <c r="J296">
        <v>1449550672</v>
      </c>
      <c r="K296" t="b">
        <v>0</v>
      </c>
      <c r="L296">
        <v>0</v>
      </c>
      <c r="M296" t="b">
        <v>0</v>
      </c>
      <c r="N296" t="s">
        <v>8303</v>
      </c>
      <c r="O296" s="6">
        <f t="shared" si="16"/>
        <v>0</v>
      </c>
      <c r="P296" s="7">
        <f t="shared" si="17"/>
        <v>0</v>
      </c>
      <c r="Q296" t="s">
        <v>8317</v>
      </c>
      <c r="R296" t="s">
        <v>8357</v>
      </c>
      <c r="S296" s="17">
        <f t="shared" si="18"/>
        <v>42345.998518518514</v>
      </c>
      <c r="T296" s="11">
        <f t="shared" si="19"/>
        <v>42375.998518518514</v>
      </c>
    </row>
    <row r="297" spans="1:20" ht="45" hidden="1" x14ac:dyDescent="0.25">
      <c r="A297">
        <v>552</v>
      </c>
      <c r="B297" s="3" t="s">
        <v>553</v>
      </c>
      <c r="C297" s="3" t="s">
        <v>4662</v>
      </c>
      <c r="D297">
        <v>45000</v>
      </c>
      <c r="E297">
        <v>0</v>
      </c>
      <c r="F297" t="s">
        <v>8221</v>
      </c>
      <c r="G297" t="s">
        <v>8229</v>
      </c>
      <c r="H297" t="s">
        <v>8251</v>
      </c>
      <c r="I297">
        <v>1452350896</v>
      </c>
      <c r="J297">
        <v>1447166896</v>
      </c>
      <c r="K297" t="b">
        <v>0</v>
      </c>
      <c r="L297">
        <v>0</v>
      </c>
      <c r="M297" t="b">
        <v>0</v>
      </c>
      <c r="N297" t="s">
        <v>8272</v>
      </c>
      <c r="O297" s="6">
        <f t="shared" si="16"/>
        <v>0</v>
      </c>
      <c r="P297" s="7">
        <f t="shared" si="17"/>
        <v>0</v>
      </c>
      <c r="Q297" t="s">
        <v>8319</v>
      </c>
      <c r="R297" t="s">
        <v>8320</v>
      </c>
      <c r="S297" s="17">
        <f t="shared" si="18"/>
        <v>42318.408518518518</v>
      </c>
      <c r="T297" s="11">
        <f t="shared" si="19"/>
        <v>42378.408518518518</v>
      </c>
    </row>
    <row r="298" spans="1:20" ht="30" hidden="1" x14ac:dyDescent="0.25">
      <c r="A298">
        <v>165</v>
      </c>
      <c r="B298" s="3" t="s">
        <v>167</v>
      </c>
      <c r="C298" s="3" t="s">
        <v>4275</v>
      </c>
      <c r="D298">
        <v>17000</v>
      </c>
      <c r="E298">
        <v>0</v>
      </c>
      <c r="F298" t="s">
        <v>8221</v>
      </c>
      <c r="G298" t="s">
        <v>8225</v>
      </c>
      <c r="H298" t="s">
        <v>8247</v>
      </c>
      <c r="I298">
        <v>1452613724</v>
      </c>
      <c r="J298">
        <v>1450021724</v>
      </c>
      <c r="K298" t="b">
        <v>0</v>
      </c>
      <c r="L298">
        <v>0</v>
      </c>
      <c r="M298" t="b">
        <v>0</v>
      </c>
      <c r="N298" t="s">
        <v>8268</v>
      </c>
      <c r="O298" s="6">
        <f t="shared" si="16"/>
        <v>0</v>
      </c>
      <c r="P298" s="7">
        <f t="shared" si="17"/>
        <v>0</v>
      </c>
      <c r="Q298" t="s">
        <v>8310</v>
      </c>
      <c r="R298" t="s">
        <v>8314</v>
      </c>
      <c r="S298" s="17">
        <f t="shared" si="18"/>
        <v>42351.450509259252</v>
      </c>
      <c r="T298" s="11">
        <f t="shared" si="19"/>
        <v>42381.450509259252</v>
      </c>
    </row>
    <row r="299" spans="1:20" ht="45" hidden="1" x14ac:dyDescent="0.25">
      <c r="A299">
        <v>1732</v>
      </c>
      <c r="B299" s="3" t="s">
        <v>1733</v>
      </c>
      <c r="C299" s="3" t="s">
        <v>5842</v>
      </c>
      <c r="D299">
        <v>4000</v>
      </c>
      <c r="E299">
        <v>0</v>
      </c>
      <c r="F299" t="s">
        <v>8221</v>
      </c>
      <c r="G299" t="s">
        <v>8224</v>
      </c>
      <c r="H299" t="s">
        <v>8246</v>
      </c>
      <c r="I299">
        <v>1452920400</v>
      </c>
      <c r="J299">
        <v>1447777481</v>
      </c>
      <c r="K299" t="b">
        <v>0</v>
      </c>
      <c r="L299">
        <v>0</v>
      </c>
      <c r="M299" t="b">
        <v>0</v>
      </c>
      <c r="N299" t="s">
        <v>8293</v>
      </c>
      <c r="O299" s="6">
        <f t="shared" si="16"/>
        <v>0</v>
      </c>
      <c r="P299" s="7">
        <f t="shared" si="17"/>
        <v>0</v>
      </c>
      <c r="Q299" t="s">
        <v>8325</v>
      </c>
      <c r="R299" t="s">
        <v>8347</v>
      </c>
      <c r="S299" s="17">
        <f t="shared" si="18"/>
        <v>42325.475474537037</v>
      </c>
      <c r="T299" s="11">
        <f t="shared" si="19"/>
        <v>42384.999999999993</v>
      </c>
    </row>
    <row r="300" spans="1:20" ht="45" hidden="1" x14ac:dyDescent="0.25">
      <c r="A300">
        <v>2365</v>
      </c>
      <c r="B300" s="3" t="s">
        <v>2366</v>
      </c>
      <c r="C300" s="3" t="s">
        <v>6475</v>
      </c>
      <c r="D300">
        <v>1000</v>
      </c>
      <c r="E300">
        <v>0</v>
      </c>
      <c r="F300" t="s">
        <v>8220</v>
      </c>
      <c r="G300" t="s">
        <v>8237</v>
      </c>
      <c r="H300" t="s">
        <v>8249</v>
      </c>
      <c r="I300">
        <v>1453071600</v>
      </c>
      <c r="J300">
        <v>1449596425</v>
      </c>
      <c r="K300" t="b">
        <v>0</v>
      </c>
      <c r="L300">
        <v>0</v>
      </c>
      <c r="M300" t="b">
        <v>0</v>
      </c>
      <c r="N300" t="s">
        <v>8272</v>
      </c>
      <c r="O300" s="6">
        <f t="shared" si="16"/>
        <v>0</v>
      </c>
      <c r="P300" s="7">
        <f t="shared" si="17"/>
        <v>0</v>
      </c>
      <c r="Q300" t="s">
        <v>8319</v>
      </c>
      <c r="R300" t="s">
        <v>8320</v>
      </c>
      <c r="S300" s="17">
        <f t="shared" si="18"/>
        <v>42346.528067129628</v>
      </c>
      <c r="T300" s="11">
        <f t="shared" si="19"/>
        <v>42386.749999999993</v>
      </c>
    </row>
    <row r="301" spans="1:20" ht="45" hidden="1" x14ac:dyDescent="0.25">
      <c r="A301">
        <v>611</v>
      </c>
      <c r="B301" s="3" t="s">
        <v>612</v>
      </c>
      <c r="C301" s="3" t="s">
        <v>4721</v>
      </c>
      <c r="D301">
        <v>80000</v>
      </c>
      <c r="E301">
        <v>0</v>
      </c>
      <c r="F301" t="s">
        <v>8220</v>
      </c>
      <c r="G301" t="s">
        <v>8230</v>
      </c>
      <c r="H301" t="s">
        <v>8249</v>
      </c>
      <c r="I301">
        <v>1453210037</v>
      </c>
      <c r="J301">
        <v>1448026037</v>
      </c>
      <c r="K301" t="b">
        <v>0</v>
      </c>
      <c r="L301">
        <v>0</v>
      </c>
      <c r="M301" t="b">
        <v>0</v>
      </c>
      <c r="N301" t="s">
        <v>8272</v>
      </c>
      <c r="O301" s="6">
        <f t="shared" si="16"/>
        <v>0</v>
      </c>
      <c r="P301" s="7">
        <f t="shared" si="17"/>
        <v>0</v>
      </c>
      <c r="Q301" t="s">
        <v>8319</v>
      </c>
      <c r="R301" t="s">
        <v>8320</v>
      </c>
      <c r="S301" s="17">
        <f t="shared" si="18"/>
        <v>42328.352280092593</v>
      </c>
      <c r="T301" s="11">
        <f t="shared" si="19"/>
        <v>42388.352280092593</v>
      </c>
    </row>
    <row r="302" spans="1:20" ht="45" hidden="1" x14ac:dyDescent="0.25">
      <c r="A302">
        <v>2950</v>
      </c>
      <c r="B302" s="3" t="s">
        <v>2950</v>
      </c>
      <c r="C302" s="3" t="s">
        <v>7060</v>
      </c>
      <c r="D302">
        <v>5000000</v>
      </c>
      <c r="E302">
        <v>0</v>
      </c>
      <c r="F302" t="s">
        <v>8221</v>
      </c>
      <c r="G302" t="s">
        <v>8224</v>
      </c>
      <c r="H302" t="s">
        <v>8246</v>
      </c>
      <c r="I302">
        <v>1453538752</v>
      </c>
      <c r="J302">
        <v>1450946752</v>
      </c>
      <c r="K302" t="b">
        <v>0</v>
      </c>
      <c r="L302">
        <v>0</v>
      </c>
      <c r="M302" t="b">
        <v>0</v>
      </c>
      <c r="N302" t="s">
        <v>8303</v>
      </c>
      <c r="O302" s="6">
        <f t="shared" si="16"/>
        <v>0</v>
      </c>
      <c r="P302" s="7">
        <f t="shared" si="17"/>
        <v>0</v>
      </c>
      <c r="Q302" t="s">
        <v>8317</v>
      </c>
      <c r="R302" t="s">
        <v>8357</v>
      </c>
      <c r="S302" s="17">
        <f t="shared" si="18"/>
        <v>42362.156851851854</v>
      </c>
      <c r="T302" s="11">
        <f t="shared" si="19"/>
        <v>42392.156851851854</v>
      </c>
    </row>
    <row r="303" spans="1:20" ht="45" hidden="1" x14ac:dyDescent="0.25">
      <c r="A303">
        <v>2590</v>
      </c>
      <c r="B303" s="3" t="s">
        <v>2590</v>
      </c>
      <c r="C303" s="3" t="s">
        <v>6700</v>
      </c>
      <c r="D303">
        <v>3000</v>
      </c>
      <c r="E303">
        <v>0</v>
      </c>
      <c r="F303" t="s">
        <v>8221</v>
      </c>
      <c r="G303" t="s">
        <v>8226</v>
      </c>
      <c r="H303" t="s">
        <v>8248</v>
      </c>
      <c r="I303">
        <v>1453817297</v>
      </c>
      <c r="J303">
        <v>1453212497</v>
      </c>
      <c r="K303" t="b">
        <v>0</v>
      </c>
      <c r="L303">
        <v>0</v>
      </c>
      <c r="M303" t="b">
        <v>0</v>
      </c>
      <c r="N303" t="s">
        <v>8284</v>
      </c>
      <c r="O303" s="6">
        <f t="shared" si="16"/>
        <v>0</v>
      </c>
      <c r="P303" s="7">
        <f t="shared" si="17"/>
        <v>0</v>
      </c>
      <c r="Q303" t="s">
        <v>8336</v>
      </c>
      <c r="R303" t="s">
        <v>8337</v>
      </c>
      <c r="S303" s="17">
        <f t="shared" si="18"/>
        <v>42388.380752314813</v>
      </c>
      <c r="T303" s="11">
        <f t="shared" si="19"/>
        <v>42395.380752314813</v>
      </c>
    </row>
    <row r="304" spans="1:20" ht="45" hidden="1" x14ac:dyDescent="0.25">
      <c r="A304">
        <v>491</v>
      </c>
      <c r="B304" s="3" t="s">
        <v>492</v>
      </c>
      <c r="C304" s="3" t="s">
        <v>4601</v>
      </c>
      <c r="D304">
        <v>10000</v>
      </c>
      <c r="E304">
        <v>0</v>
      </c>
      <c r="F304" t="s">
        <v>8221</v>
      </c>
      <c r="G304" t="s">
        <v>8224</v>
      </c>
      <c r="H304" t="s">
        <v>8246</v>
      </c>
      <c r="I304">
        <v>1453937699</v>
      </c>
      <c r="J304">
        <v>1451345699</v>
      </c>
      <c r="K304" t="b">
        <v>0</v>
      </c>
      <c r="L304">
        <v>0</v>
      </c>
      <c r="M304" t="b">
        <v>0</v>
      </c>
      <c r="N304" t="s">
        <v>8270</v>
      </c>
      <c r="O304" s="6">
        <f t="shared" si="16"/>
        <v>0</v>
      </c>
      <c r="P304" s="7">
        <f t="shared" si="17"/>
        <v>0</v>
      </c>
      <c r="Q304" t="s">
        <v>8310</v>
      </c>
      <c r="R304" t="s">
        <v>8316</v>
      </c>
      <c r="S304" s="17">
        <f t="shared" si="18"/>
        <v>42366.774293981485</v>
      </c>
      <c r="T304" s="11">
        <f t="shared" si="19"/>
        <v>42396.774293981485</v>
      </c>
    </row>
    <row r="305" spans="1:20" ht="45" hidden="1" x14ac:dyDescent="0.25">
      <c r="A305">
        <v>2851</v>
      </c>
      <c r="B305" s="3" t="s">
        <v>2851</v>
      </c>
      <c r="C305" s="3" t="s">
        <v>6961</v>
      </c>
      <c r="D305">
        <v>4500</v>
      </c>
      <c r="E305">
        <v>0</v>
      </c>
      <c r="F305" t="s">
        <v>8221</v>
      </c>
      <c r="G305" t="s">
        <v>8241</v>
      </c>
      <c r="H305" t="s">
        <v>8249</v>
      </c>
      <c r="I305">
        <v>1454109420</v>
      </c>
      <c r="J305">
        <v>1453334629</v>
      </c>
      <c r="K305" t="b">
        <v>0</v>
      </c>
      <c r="L305">
        <v>0</v>
      </c>
      <c r="M305" t="b">
        <v>0</v>
      </c>
      <c r="N305" t="s">
        <v>8271</v>
      </c>
      <c r="O305" s="6">
        <f t="shared" si="16"/>
        <v>0</v>
      </c>
      <c r="P305" s="7">
        <f t="shared" si="17"/>
        <v>0</v>
      </c>
      <c r="Q305" t="s">
        <v>8317</v>
      </c>
      <c r="R305" t="s">
        <v>8318</v>
      </c>
      <c r="S305" s="17">
        <f t="shared" si="18"/>
        <v>42389.794317129628</v>
      </c>
      <c r="T305" s="11">
        <f t="shared" si="19"/>
        <v>42398.761805555558</v>
      </c>
    </row>
    <row r="306" spans="1:20" ht="45" hidden="1" x14ac:dyDescent="0.25">
      <c r="A306">
        <v>3882</v>
      </c>
      <c r="B306" s="3" t="s">
        <v>3879</v>
      </c>
      <c r="C306" s="3" t="s">
        <v>7991</v>
      </c>
      <c r="D306">
        <v>30000</v>
      </c>
      <c r="E306">
        <v>0</v>
      </c>
      <c r="F306" t="s">
        <v>8220</v>
      </c>
      <c r="G306" t="s">
        <v>8226</v>
      </c>
      <c r="H306" t="s">
        <v>8248</v>
      </c>
      <c r="I306">
        <v>1454281380</v>
      </c>
      <c r="J306">
        <v>1451950570</v>
      </c>
      <c r="K306" t="b">
        <v>0</v>
      </c>
      <c r="L306">
        <v>0</v>
      </c>
      <c r="M306" t="b">
        <v>0</v>
      </c>
      <c r="N306" t="s">
        <v>8305</v>
      </c>
      <c r="O306" s="6">
        <f t="shared" si="16"/>
        <v>0</v>
      </c>
      <c r="P306" s="7">
        <f t="shared" si="17"/>
        <v>0</v>
      </c>
      <c r="Q306" t="s">
        <v>8317</v>
      </c>
      <c r="R306" t="s">
        <v>8359</v>
      </c>
      <c r="S306" s="17">
        <f t="shared" si="18"/>
        <v>42373.77511574074</v>
      </c>
      <c r="T306" s="11">
        <f t="shared" si="19"/>
        <v>42400.752083333333</v>
      </c>
    </row>
    <row r="307" spans="1:20" ht="45" hidden="1" x14ac:dyDescent="0.25">
      <c r="A307">
        <v>4097</v>
      </c>
      <c r="B307" s="3" t="s">
        <v>4093</v>
      </c>
      <c r="C307" s="3" t="s">
        <v>8200</v>
      </c>
      <c r="D307">
        <v>10000</v>
      </c>
      <c r="E307">
        <v>0</v>
      </c>
      <c r="F307" t="s">
        <v>8221</v>
      </c>
      <c r="G307" t="s">
        <v>8225</v>
      </c>
      <c r="H307" t="s">
        <v>8247</v>
      </c>
      <c r="I307">
        <v>1454284500</v>
      </c>
      <c r="J307">
        <v>1449431237</v>
      </c>
      <c r="K307" t="b">
        <v>0</v>
      </c>
      <c r="L307">
        <v>0</v>
      </c>
      <c r="M307" t="b">
        <v>0</v>
      </c>
      <c r="N307" t="s">
        <v>8271</v>
      </c>
      <c r="O307" s="6">
        <f t="shared" si="16"/>
        <v>0</v>
      </c>
      <c r="P307" s="7">
        <f t="shared" si="17"/>
        <v>0</v>
      </c>
      <c r="Q307" t="s">
        <v>8317</v>
      </c>
      <c r="R307" t="s">
        <v>8318</v>
      </c>
      <c r="S307" s="17">
        <f t="shared" si="18"/>
        <v>42344.616168981483</v>
      </c>
      <c r="T307" s="11">
        <f t="shared" si="19"/>
        <v>42400.788194444445</v>
      </c>
    </row>
    <row r="308" spans="1:20" ht="45" hidden="1" x14ac:dyDescent="0.25">
      <c r="A308">
        <v>2511</v>
      </c>
      <c r="B308" s="3" t="s">
        <v>2511</v>
      </c>
      <c r="C308" s="3" t="s">
        <v>6621</v>
      </c>
      <c r="D308">
        <v>100000</v>
      </c>
      <c r="E308">
        <v>0</v>
      </c>
      <c r="F308" t="s">
        <v>8221</v>
      </c>
      <c r="G308" t="s">
        <v>8225</v>
      </c>
      <c r="H308" t="s">
        <v>8247</v>
      </c>
      <c r="I308">
        <v>1454323413</v>
      </c>
      <c r="J308">
        <v>1451731413</v>
      </c>
      <c r="K308" t="b">
        <v>0</v>
      </c>
      <c r="L308">
        <v>0</v>
      </c>
      <c r="M308" t="b">
        <v>0</v>
      </c>
      <c r="N308" t="s">
        <v>8299</v>
      </c>
      <c r="O308" s="6">
        <f t="shared" si="16"/>
        <v>0</v>
      </c>
      <c r="P308" s="7">
        <f t="shared" si="17"/>
        <v>0</v>
      </c>
      <c r="Q308" t="s">
        <v>8336</v>
      </c>
      <c r="R308" t="s">
        <v>8353</v>
      </c>
      <c r="S308" s="17">
        <f t="shared" si="18"/>
        <v>42371.238576388881</v>
      </c>
      <c r="T308" s="11">
        <f t="shared" si="19"/>
        <v>42401.238576388881</v>
      </c>
    </row>
    <row r="309" spans="1:20" ht="45" hidden="1" x14ac:dyDescent="0.25">
      <c r="A309">
        <v>547</v>
      </c>
      <c r="B309" s="3" t="s">
        <v>548</v>
      </c>
      <c r="C309" s="3" t="s">
        <v>4657</v>
      </c>
      <c r="D309">
        <v>7500</v>
      </c>
      <c r="E309">
        <v>0</v>
      </c>
      <c r="F309" t="s">
        <v>8221</v>
      </c>
      <c r="G309" t="s">
        <v>8225</v>
      </c>
      <c r="H309" t="s">
        <v>8247</v>
      </c>
      <c r="I309">
        <v>1455122564</v>
      </c>
      <c r="J309">
        <v>1452530564</v>
      </c>
      <c r="K309" t="b">
        <v>0</v>
      </c>
      <c r="L309">
        <v>0</v>
      </c>
      <c r="M309" t="b">
        <v>0</v>
      </c>
      <c r="N309" t="s">
        <v>8272</v>
      </c>
      <c r="O309" s="6">
        <f t="shared" si="16"/>
        <v>0</v>
      </c>
      <c r="P309" s="7">
        <f t="shared" si="17"/>
        <v>0</v>
      </c>
      <c r="Q309" t="s">
        <v>8319</v>
      </c>
      <c r="R309" t="s">
        <v>8320</v>
      </c>
      <c r="S309" s="17">
        <f t="shared" si="18"/>
        <v>42380.488009259258</v>
      </c>
      <c r="T309" s="11">
        <f t="shared" si="19"/>
        <v>42410.488009259258</v>
      </c>
    </row>
    <row r="310" spans="1:20" ht="45" hidden="1" x14ac:dyDescent="0.25">
      <c r="A310">
        <v>2369</v>
      </c>
      <c r="B310" s="3" t="s">
        <v>2370</v>
      </c>
      <c r="C310" s="3" t="s">
        <v>6479</v>
      </c>
      <c r="D310">
        <v>25000</v>
      </c>
      <c r="E310">
        <v>0</v>
      </c>
      <c r="F310" t="s">
        <v>8220</v>
      </c>
      <c r="G310" t="s">
        <v>8224</v>
      </c>
      <c r="H310" t="s">
        <v>8246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8272</v>
      </c>
      <c r="O310" s="6">
        <f t="shared" si="16"/>
        <v>0</v>
      </c>
      <c r="P310" s="7">
        <f t="shared" si="17"/>
        <v>0</v>
      </c>
      <c r="Q310" t="s">
        <v>8319</v>
      </c>
      <c r="R310" t="s">
        <v>8320</v>
      </c>
      <c r="S310" s="17">
        <f t="shared" si="18"/>
        <v>42380.60429398148</v>
      </c>
      <c r="T310" s="11">
        <f t="shared" si="19"/>
        <v>42410.60429398148</v>
      </c>
    </row>
    <row r="311" spans="1:20" hidden="1" x14ac:dyDescent="0.25">
      <c r="A311">
        <v>1049</v>
      </c>
      <c r="B311" s="3" t="s">
        <v>1050</v>
      </c>
      <c r="C311" s="3" t="s">
        <v>5159</v>
      </c>
      <c r="D311">
        <v>12000</v>
      </c>
      <c r="E311">
        <v>0</v>
      </c>
      <c r="F311" t="s">
        <v>8220</v>
      </c>
      <c r="G311" t="s">
        <v>8224</v>
      </c>
      <c r="H311" t="s">
        <v>8246</v>
      </c>
      <c r="I311">
        <v>1455272445</v>
      </c>
      <c r="J311">
        <v>1452680445</v>
      </c>
      <c r="K311" t="b">
        <v>0</v>
      </c>
      <c r="L311">
        <v>0</v>
      </c>
      <c r="M311" t="b">
        <v>0</v>
      </c>
      <c r="N311" t="s">
        <v>8281</v>
      </c>
      <c r="O311" s="6">
        <f t="shared" si="16"/>
        <v>0</v>
      </c>
      <c r="P311" s="7">
        <f t="shared" si="17"/>
        <v>0</v>
      </c>
      <c r="Q311" t="s">
        <v>8331</v>
      </c>
      <c r="R311" t="s">
        <v>8332</v>
      </c>
      <c r="S311" s="17">
        <f t="shared" si="18"/>
        <v>42382.222743055558</v>
      </c>
      <c r="T311" s="11">
        <f t="shared" si="19"/>
        <v>42412.222743055558</v>
      </c>
    </row>
    <row r="312" spans="1:20" ht="45" hidden="1" x14ac:dyDescent="0.25">
      <c r="A312">
        <v>229</v>
      </c>
      <c r="B312" s="3" t="s">
        <v>231</v>
      </c>
      <c r="C312" s="3" t="s">
        <v>4339</v>
      </c>
      <c r="D312">
        <v>3000</v>
      </c>
      <c r="E312">
        <v>0</v>
      </c>
      <c r="F312" t="s">
        <v>8221</v>
      </c>
      <c r="G312" t="s">
        <v>8236</v>
      </c>
      <c r="H312" t="s">
        <v>8249</v>
      </c>
      <c r="I312">
        <v>1455402297</v>
      </c>
      <c r="J312">
        <v>1452810297</v>
      </c>
      <c r="K312" t="b">
        <v>0</v>
      </c>
      <c r="L312">
        <v>0</v>
      </c>
      <c r="M312" t="b">
        <v>0</v>
      </c>
      <c r="N312" t="s">
        <v>8268</v>
      </c>
      <c r="O312" s="6">
        <f t="shared" si="16"/>
        <v>0</v>
      </c>
      <c r="P312" s="7">
        <f t="shared" si="17"/>
        <v>0</v>
      </c>
      <c r="Q312" t="s">
        <v>8310</v>
      </c>
      <c r="R312" t="s">
        <v>8314</v>
      </c>
      <c r="S312" s="17">
        <f t="shared" si="18"/>
        <v>42383.725659722222</v>
      </c>
      <c r="T312" s="11">
        <f t="shared" si="19"/>
        <v>42413.725659722222</v>
      </c>
    </row>
    <row r="313" spans="1:20" ht="45" hidden="1" x14ac:dyDescent="0.25">
      <c r="A313">
        <v>2433</v>
      </c>
      <c r="B313" s="3" t="s">
        <v>2434</v>
      </c>
      <c r="C313" s="3" t="s">
        <v>6543</v>
      </c>
      <c r="D313">
        <v>10000</v>
      </c>
      <c r="E313">
        <v>0</v>
      </c>
      <c r="F313" t="s">
        <v>8221</v>
      </c>
      <c r="G313" t="s">
        <v>8224</v>
      </c>
      <c r="H313" t="s">
        <v>8246</v>
      </c>
      <c r="I313">
        <v>1456608943</v>
      </c>
      <c r="J313">
        <v>1454016943</v>
      </c>
      <c r="K313" t="b">
        <v>0</v>
      </c>
      <c r="L313">
        <v>0</v>
      </c>
      <c r="M313" t="b">
        <v>0</v>
      </c>
      <c r="N313" t="s">
        <v>8284</v>
      </c>
      <c r="O313" s="6">
        <f t="shared" si="16"/>
        <v>0</v>
      </c>
      <c r="P313" s="7">
        <f t="shared" si="17"/>
        <v>0</v>
      </c>
      <c r="Q313" t="s">
        <v>8336</v>
      </c>
      <c r="R313" t="s">
        <v>8337</v>
      </c>
      <c r="S313" s="17">
        <f t="shared" si="18"/>
        <v>42397.691469907404</v>
      </c>
      <c r="T313" s="11">
        <f t="shared" si="19"/>
        <v>42427.691469907404</v>
      </c>
    </row>
    <row r="314" spans="1:20" ht="45" hidden="1" x14ac:dyDescent="0.25">
      <c r="A314">
        <v>510</v>
      </c>
      <c r="B314" s="3" t="s">
        <v>511</v>
      </c>
      <c r="C314" s="3" t="s">
        <v>4620</v>
      </c>
      <c r="D314">
        <v>14000</v>
      </c>
      <c r="E314">
        <v>0</v>
      </c>
      <c r="F314" t="s">
        <v>8221</v>
      </c>
      <c r="G314" t="s">
        <v>8224</v>
      </c>
      <c r="H314" t="s">
        <v>8246</v>
      </c>
      <c r="I314">
        <v>1456805639</v>
      </c>
      <c r="J314">
        <v>1454213639</v>
      </c>
      <c r="K314" t="b">
        <v>0</v>
      </c>
      <c r="L314">
        <v>0</v>
      </c>
      <c r="M314" t="b">
        <v>0</v>
      </c>
      <c r="N314" t="s">
        <v>8270</v>
      </c>
      <c r="O314" s="6">
        <f t="shared" si="16"/>
        <v>0</v>
      </c>
      <c r="P314" s="7">
        <f t="shared" si="17"/>
        <v>0</v>
      </c>
      <c r="Q314" t="s">
        <v>8310</v>
      </c>
      <c r="R314" t="s">
        <v>8316</v>
      </c>
      <c r="S314" s="17">
        <f t="shared" si="18"/>
        <v>42399.968043981477</v>
      </c>
      <c r="T314" s="11">
        <f t="shared" si="19"/>
        <v>42429.968043981477</v>
      </c>
    </row>
    <row r="315" spans="1:20" ht="45" hidden="1" x14ac:dyDescent="0.25">
      <c r="A315">
        <v>4014</v>
      </c>
      <c r="B315" s="3" t="s">
        <v>4010</v>
      </c>
      <c r="C315" s="3" t="s">
        <v>8119</v>
      </c>
      <c r="D315">
        <v>9000</v>
      </c>
      <c r="E315">
        <v>0</v>
      </c>
      <c r="F315" t="s">
        <v>8221</v>
      </c>
      <c r="G315" t="s">
        <v>8224</v>
      </c>
      <c r="H315" t="s">
        <v>8246</v>
      </c>
      <c r="I315">
        <v>1457157269</v>
      </c>
      <c r="J315">
        <v>1455861269</v>
      </c>
      <c r="K315" t="b">
        <v>0</v>
      </c>
      <c r="L315">
        <v>0</v>
      </c>
      <c r="M315" t="b">
        <v>0</v>
      </c>
      <c r="N315" t="s">
        <v>8271</v>
      </c>
      <c r="O315" s="6">
        <f t="shared" si="16"/>
        <v>0</v>
      </c>
      <c r="P315" s="7">
        <f t="shared" si="17"/>
        <v>0</v>
      </c>
      <c r="Q315" t="s">
        <v>8317</v>
      </c>
      <c r="R315" t="s">
        <v>8318</v>
      </c>
      <c r="S315" s="17">
        <f t="shared" si="18"/>
        <v>42419.037835648145</v>
      </c>
      <c r="T315" s="11">
        <f t="shared" si="19"/>
        <v>42434.037835648145</v>
      </c>
    </row>
    <row r="316" spans="1:20" ht="45" hidden="1" x14ac:dyDescent="0.25">
      <c r="A316">
        <v>1055</v>
      </c>
      <c r="B316" s="3" t="s">
        <v>1056</v>
      </c>
      <c r="C316" s="3" t="s">
        <v>5165</v>
      </c>
      <c r="D316">
        <v>3500</v>
      </c>
      <c r="E316">
        <v>0</v>
      </c>
      <c r="F316" t="s">
        <v>8220</v>
      </c>
      <c r="G316" t="s">
        <v>8224</v>
      </c>
      <c r="H316" t="s">
        <v>8246</v>
      </c>
      <c r="I316">
        <v>1457394545</v>
      </c>
      <c r="J316">
        <v>1454802545</v>
      </c>
      <c r="K316" t="b">
        <v>0</v>
      </c>
      <c r="L316">
        <v>0</v>
      </c>
      <c r="M316" t="b">
        <v>0</v>
      </c>
      <c r="N316" t="s">
        <v>8281</v>
      </c>
      <c r="O316" s="6">
        <f t="shared" si="16"/>
        <v>0</v>
      </c>
      <c r="P316" s="7">
        <f t="shared" si="17"/>
        <v>0</v>
      </c>
      <c r="Q316" t="s">
        <v>8331</v>
      </c>
      <c r="R316" t="s">
        <v>8332</v>
      </c>
      <c r="S316" s="17">
        <f t="shared" si="18"/>
        <v>42406.784085648142</v>
      </c>
      <c r="T316" s="11">
        <f t="shared" si="19"/>
        <v>42436.784085648142</v>
      </c>
    </row>
    <row r="317" spans="1:20" ht="45" hidden="1" x14ac:dyDescent="0.25">
      <c r="A317">
        <v>4023</v>
      </c>
      <c r="B317" s="3" t="s">
        <v>4019</v>
      </c>
      <c r="C317" s="3" t="s">
        <v>8128</v>
      </c>
      <c r="D317">
        <v>7000</v>
      </c>
      <c r="E317">
        <v>0</v>
      </c>
      <c r="F317" t="s">
        <v>8221</v>
      </c>
      <c r="G317" t="s">
        <v>8224</v>
      </c>
      <c r="H317" t="s">
        <v>8246</v>
      </c>
      <c r="I317">
        <v>1458860363</v>
      </c>
      <c r="J317">
        <v>1454975963</v>
      </c>
      <c r="K317" t="b">
        <v>0</v>
      </c>
      <c r="L317">
        <v>0</v>
      </c>
      <c r="M317" t="b">
        <v>0</v>
      </c>
      <c r="N317" t="s">
        <v>8271</v>
      </c>
      <c r="O317" s="6">
        <f t="shared" si="16"/>
        <v>0</v>
      </c>
      <c r="P317" s="7">
        <f t="shared" si="17"/>
        <v>0</v>
      </c>
      <c r="Q317" t="s">
        <v>8317</v>
      </c>
      <c r="R317" t="s">
        <v>8318</v>
      </c>
      <c r="S317" s="17">
        <f t="shared" si="18"/>
        <v>42408.791238425918</v>
      </c>
      <c r="T317" s="11">
        <f t="shared" si="19"/>
        <v>42453.749571759261</v>
      </c>
    </row>
    <row r="318" spans="1:20" ht="45" hidden="1" x14ac:dyDescent="0.25">
      <c r="A318">
        <v>3930</v>
      </c>
      <c r="B318" s="3" t="s">
        <v>3927</v>
      </c>
      <c r="C318" s="3" t="s">
        <v>8038</v>
      </c>
      <c r="D318">
        <v>10000</v>
      </c>
      <c r="E318">
        <v>0</v>
      </c>
      <c r="F318" t="s">
        <v>8221</v>
      </c>
      <c r="G318" t="s">
        <v>8226</v>
      </c>
      <c r="H318" t="s">
        <v>8248</v>
      </c>
      <c r="I318">
        <v>1459490400</v>
      </c>
      <c r="J318">
        <v>1457078868</v>
      </c>
      <c r="K318" t="b">
        <v>0</v>
      </c>
      <c r="L318">
        <v>0</v>
      </c>
      <c r="M318" t="b">
        <v>0</v>
      </c>
      <c r="N318" t="s">
        <v>8271</v>
      </c>
      <c r="O318" s="6">
        <f t="shared" si="16"/>
        <v>0</v>
      </c>
      <c r="P318" s="7">
        <f t="shared" si="17"/>
        <v>0</v>
      </c>
      <c r="Q318" t="s">
        <v>8317</v>
      </c>
      <c r="R318" t="s">
        <v>8318</v>
      </c>
      <c r="S318" s="17">
        <f t="shared" si="18"/>
        <v>42433.13041666666</v>
      </c>
      <c r="T318" s="11">
        <f t="shared" si="19"/>
        <v>42461.041666666664</v>
      </c>
    </row>
    <row r="319" spans="1:20" ht="45" hidden="1" x14ac:dyDescent="0.25">
      <c r="A319">
        <v>3057</v>
      </c>
      <c r="B319" s="3" t="s">
        <v>3057</v>
      </c>
      <c r="C319" s="3" t="s">
        <v>7167</v>
      </c>
      <c r="D319">
        <v>50000</v>
      </c>
      <c r="E319">
        <v>0</v>
      </c>
      <c r="F319" t="s">
        <v>8221</v>
      </c>
      <c r="G319" t="s">
        <v>8225</v>
      </c>
      <c r="H319" t="s">
        <v>8247</v>
      </c>
      <c r="I319">
        <v>1459694211</v>
      </c>
      <c r="J319">
        <v>1457105811</v>
      </c>
      <c r="K319" t="b">
        <v>0</v>
      </c>
      <c r="L319">
        <v>0</v>
      </c>
      <c r="M319" t="b">
        <v>0</v>
      </c>
      <c r="N319" t="s">
        <v>8303</v>
      </c>
      <c r="O319" s="6">
        <f t="shared" si="16"/>
        <v>0</v>
      </c>
      <c r="P319" s="7">
        <f t="shared" si="17"/>
        <v>0</v>
      </c>
      <c r="Q319" t="s">
        <v>8317</v>
      </c>
      <c r="R319" t="s">
        <v>8357</v>
      </c>
      <c r="S319" s="17">
        <f t="shared" si="18"/>
        <v>42433.442256944443</v>
      </c>
      <c r="T319" s="11">
        <f t="shared" si="19"/>
        <v>42463.400590277779</v>
      </c>
    </row>
    <row r="320" spans="1:20" ht="30" hidden="1" x14ac:dyDescent="0.25">
      <c r="A320">
        <v>1599</v>
      </c>
      <c r="B320" s="3" t="s">
        <v>1600</v>
      </c>
      <c r="C320" s="3" t="s">
        <v>5709</v>
      </c>
      <c r="D320">
        <v>500</v>
      </c>
      <c r="E320">
        <v>0</v>
      </c>
      <c r="F320" t="s">
        <v>8221</v>
      </c>
      <c r="G320" t="s">
        <v>8225</v>
      </c>
      <c r="H320" t="s">
        <v>8247</v>
      </c>
      <c r="I320">
        <v>1460116576</v>
      </c>
      <c r="J320">
        <v>1457528176</v>
      </c>
      <c r="K320" t="b">
        <v>0</v>
      </c>
      <c r="L320">
        <v>0</v>
      </c>
      <c r="M320" t="b">
        <v>0</v>
      </c>
      <c r="N320" t="s">
        <v>8291</v>
      </c>
      <c r="O320" s="6">
        <f t="shared" si="16"/>
        <v>0</v>
      </c>
      <c r="P320" s="7">
        <f t="shared" si="17"/>
        <v>0</v>
      </c>
      <c r="Q320" t="s">
        <v>8338</v>
      </c>
      <c r="R320" t="s">
        <v>8345</v>
      </c>
      <c r="S320" s="17">
        <f t="shared" si="18"/>
        <v>42438.330740740734</v>
      </c>
      <c r="T320" s="11">
        <f t="shared" si="19"/>
        <v>42468.289074074077</v>
      </c>
    </row>
    <row r="321" spans="1:20" ht="45" hidden="1" x14ac:dyDescent="0.25">
      <c r="A321">
        <v>225</v>
      </c>
      <c r="B321" s="3" t="s">
        <v>227</v>
      </c>
      <c r="C321" s="3" t="s">
        <v>4335</v>
      </c>
      <c r="D321">
        <v>200</v>
      </c>
      <c r="E321">
        <v>0</v>
      </c>
      <c r="F321" t="s">
        <v>8221</v>
      </c>
      <c r="G321" t="s">
        <v>8224</v>
      </c>
      <c r="H321" t="s">
        <v>8246</v>
      </c>
      <c r="I321">
        <v>1460153054</v>
      </c>
      <c r="J321">
        <v>1457564654</v>
      </c>
      <c r="K321" t="b">
        <v>0</v>
      </c>
      <c r="L321">
        <v>0</v>
      </c>
      <c r="M321" t="b">
        <v>0</v>
      </c>
      <c r="N321" t="s">
        <v>8268</v>
      </c>
      <c r="O321" s="6">
        <f t="shared" si="16"/>
        <v>0</v>
      </c>
      <c r="P321" s="7">
        <f t="shared" si="17"/>
        <v>0</v>
      </c>
      <c r="Q321" t="s">
        <v>8310</v>
      </c>
      <c r="R321" t="s">
        <v>8314</v>
      </c>
      <c r="S321" s="17">
        <f t="shared" si="18"/>
        <v>42438.752939814811</v>
      </c>
      <c r="T321" s="11">
        <f t="shared" si="19"/>
        <v>42468.711273148147</v>
      </c>
    </row>
    <row r="322" spans="1:20" ht="45" hidden="1" x14ac:dyDescent="0.25">
      <c r="A322">
        <v>2400</v>
      </c>
      <c r="B322" s="3" t="s">
        <v>2401</v>
      </c>
      <c r="C322" s="3" t="s">
        <v>6510</v>
      </c>
      <c r="D322">
        <v>50000</v>
      </c>
      <c r="E322">
        <v>0</v>
      </c>
      <c r="F322" t="s">
        <v>8220</v>
      </c>
      <c r="G322" t="s">
        <v>8226</v>
      </c>
      <c r="H322" t="s">
        <v>8248</v>
      </c>
      <c r="I322">
        <v>1460615164</v>
      </c>
      <c r="J322">
        <v>1458023164</v>
      </c>
      <c r="K322" t="b">
        <v>0</v>
      </c>
      <c r="L322">
        <v>0</v>
      </c>
      <c r="M322" t="b">
        <v>0</v>
      </c>
      <c r="N322" t="s">
        <v>8272</v>
      </c>
      <c r="O322" s="6">
        <f t="shared" ref="O322:O385" si="20">E322/D322</f>
        <v>0</v>
      </c>
      <c r="P322" s="7">
        <f t="shared" ref="P322:P385" si="21">IFERROR(E322/L322,0)</f>
        <v>0</v>
      </c>
      <c r="Q322" t="s">
        <v>8319</v>
      </c>
      <c r="R322" t="s">
        <v>8320</v>
      </c>
      <c r="S322" s="17">
        <f t="shared" ref="S322:S385" si="22">(((J322/60)/60)/24)+DATE(1970,1,1)+(-5/24)</f>
        <v>42444.059768518513</v>
      </c>
      <c r="T322" s="11">
        <f t="shared" ref="T322:T385" si="23">(((I322/60)/60)/24)+DATE(1970,1,1)+(-5/24)</f>
        <v>42474.059768518513</v>
      </c>
    </row>
    <row r="323" spans="1:20" ht="30" hidden="1" x14ac:dyDescent="0.25">
      <c r="A323">
        <v>4061</v>
      </c>
      <c r="B323" s="3" t="s">
        <v>4057</v>
      </c>
      <c r="C323" s="3" t="s">
        <v>8165</v>
      </c>
      <c r="D323">
        <v>525</v>
      </c>
      <c r="E323">
        <v>0</v>
      </c>
      <c r="F323" t="s">
        <v>8221</v>
      </c>
      <c r="G323" t="s">
        <v>8224</v>
      </c>
      <c r="H323" t="s">
        <v>8246</v>
      </c>
      <c r="I323">
        <v>1461205423</v>
      </c>
      <c r="J323">
        <v>1456025023</v>
      </c>
      <c r="K323" t="b">
        <v>0</v>
      </c>
      <c r="L323">
        <v>0</v>
      </c>
      <c r="M323" t="b">
        <v>0</v>
      </c>
      <c r="N323" t="s">
        <v>8271</v>
      </c>
      <c r="O323" s="6">
        <f t="shared" si="20"/>
        <v>0</v>
      </c>
      <c r="P323" s="7">
        <f t="shared" si="21"/>
        <v>0</v>
      </c>
      <c r="Q323" t="s">
        <v>8317</v>
      </c>
      <c r="R323" t="s">
        <v>8318</v>
      </c>
      <c r="S323" s="17">
        <f t="shared" si="22"/>
        <v>42420.933136574073</v>
      </c>
      <c r="T323" s="11">
        <f t="shared" si="23"/>
        <v>42480.891469907401</v>
      </c>
    </row>
    <row r="324" spans="1:20" ht="45" hidden="1" x14ac:dyDescent="0.25">
      <c r="A324">
        <v>1446</v>
      </c>
      <c r="B324" s="3" t="s">
        <v>1447</v>
      </c>
      <c r="C324" s="3" t="s">
        <v>5556</v>
      </c>
      <c r="D324">
        <v>900</v>
      </c>
      <c r="E324">
        <v>0</v>
      </c>
      <c r="F324" t="s">
        <v>8221</v>
      </c>
      <c r="G324" t="s">
        <v>8237</v>
      </c>
      <c r="H324" t="s">
        <v>8249</v>
      </c>
      <c r="I324">
        <v>1461235478</v>
      </c>
      <c r="J324">
        <v>1459507478</v>
      </c>
      <c r="K324" t="b">
        <v>0</v>
      </c>
      <c r="L324">
        <v>0</v>
      </c>
      <c r="M324" t="b">
        <v>0</v>
      </c>
      <c r="N324" t="s">
        <v>8287</v>
      </c>
      <c r="O324" s="6">
        <f t="shared" si="20"/>
        <v>0</v>
      </c>
      <c r="P324" s="7">
        <f t="shared" si="21"/>
        <v>0</v>
      </c>
      <c r="Q324" t="s">
        <v>8322</v>
      </c>
      <c r="R324" t="s">
        <v>8341</v>
      </c>
      <c r="S324" s="17">
        <f t="shared" si="22"/>
        <v>42461.239328703705</v>
      </c>
      <c r="T324" s="11">
        <f t="shared" si="23"/>
        <v>42481.239328703705</v>
      </c>
    </row>
    <row r="325" spans="1:20" ht="45" hidden="1" x14ac:dyDescent="0.25">
      <c r="A325">
        <v>3956</v>
      </c>
      <c r="B325" s="3" t="s">
        <v>3953</v>
      </c>
      <c r="C325" s="3" t="s">
        <v>8063</v>
      </c>
      <c r="D325">
        <v>5500</v>
      </c>
      <c r="E325">
        <v>0</v>
      </c>
      <c r="F325" t="s">
        <v>8221</v>
      </c>
      <c r="G325" t="s">
        <v>8224</v>
      </c>
      <c r="H325" t="s">
        <v>8246</v>
      </c>
      <c r="I325">
        <v>1461543600</v>
      </c>
      <c r="J325">
        <v>1459203727</v>
      </c>
      <c r="K325" t="b">
        <v>0</v>
      </c>
      <c r="L325">
        <v>0</v>
      </c>
      <c r="M325" t="b">
        <v>0</v>
      </c>
      <c r="N325" t="s">
        <v>8271</v>
      </c>
      <c r="O325" s="6">
        <f t="shared" si="20"/>
        <v>0</v>
      </c>
      <c r="P325" s="7">
        <f t="shared" si="21"/>
        <v>0</v>
      </c>
      <c r="Q325" t="s">
        <v>8317</v>
      </c>
      <c r="R325" t="s">
        <v>8318</v>
      </c>
      <c r="S325" s="17">
        <f t="shared" si="22"/>
        <v>42457.723692129628</v>
      </c>
      <c r="T325" s="11">
        <f t="shared" si="23"/>
        <v>42484.805555555555</v>
      </c>
    </row>
    <row r="326" spans="1:20" ht="45" hidden="1" x14ac:dyDescent="0.25">
      <c r="A326">
        <v>2361</v>
      </c>
      <c r="B326" s="3" t="s">
        <v>2362</v>
      </c>
      <c r="C326" s="3" t="s">
        <v>6471</v>
      </c>
      <c r="D326">
        <v>200</v>
      </c>
      <c r="E326">
        <v>0</v>
      </c>
      <c r="F326" t="s">
        <v>8220</v>
      </c>
      <c r="G326" t="s">
        <v>8229</v>
      </c>
      <c r="H326" t="s">
        <v>8251</v>
      </c>
      <c r="I326">
        <v>1462053600</v>
      </c>
      <c r="J326">
        <v>1459975008</v>
      </c>
      <c r="K326" t="b">
        <v>0</v>
      </c>
      <c r="L326">
        <v>0</v>
      </c>
      <c r="M326" t="b">
        <v>0</v>
      </c>
      <c r="N326" t="s">
        <v>8272</v>
      </c>
      <c r="O326" s="6">
        <f t="shared" si="20"/>
        <v>0</v>
      </c>
      <c r="P326" s="7">
        <f t="shared" si="21"/>
        <v>0</v>
      </c>
      <c r="Q326" t="s">
        <v>8319</v>
      </c>
      <c r="R326" t="s">
        <v>8320</v>
      </c>
      <c r="S326" s="17">
        <f t="shared" si="22"/>
        <v>42466.650555555556</v>
      </c>
      <c r="T326" s="11">
        <f t="shared" si="23"/>
        <v>42490.708333333336</v>
      </c>
    </row>
    <row r="327" spans="1:20" ht="45" hidden="1" x14ac:dyDescent="0.25">
      <c r="A327">
        <v>1708</v>
      </c>
      <c r="B327" s="3" t="s">
        <v>1709</v>
      </c>
      <c r="C327" s="3" t="s">
        <v>5818</v>
      </c>
      <c r="D327">
        <v>7000</v>
      </c>
      <c r="E327">
        <v>0</v>
      </c>
      <c r="F327" t="s">
        <v>8221</v>
      </c>
      <c r="G327" t="s">
        <v>8224</v>
      </c>
      <c r="H327" t="s">
        <v>8246</v>
      </c>
      <c r="I327">
        <v>1462135706</v>
      </c>
      <c r="J327">
        <v>1458679706</v>
      </c>
      <c r="K327" t="b">
        <v>0</v>
      </c>
      <c r="L327">
        <v>0</v>
      </c>
      <c r="M327" t="b">
        <v>0</v>
      </c>
      <c r="N327" t="s">
        <v>8293</v>
      </c>
      <c r="O327" s="6">
        <f t="shared" si="20"/>
        <v>0</v>
      </c>
      <c r="P327" s="7">
        <f t="shared" si="21"/>
        <v>0</v>
      </c>
      <c r="Q327" t="s">
        <v>8325</v>
      </c>
      <c r="R327" t="s">
        <v>8347</v>
      </c>
      <c r="S327" s="17">
        <f t="shared" si="22"/>
        <v>42451.658634259256</v>
      </c>
      <c r="T327" s="11">
        <f t="shared" si="23"/>
        <v>42491.658634259256</v>
      </c>
    </row>
    <row r="328" spans="1:20" ht="30" hidden="1" x14ac:dyDescent="0.25">
      <c r="A328">
        <v>1061</v>
      </c>
      <c r="B328" s="3" t="s">
        <v>1062</v>
      </c>
      <c r="C328" s="3" t="s">
        <v>5171</v>
      </c>
      <c r="D328">
        <v>4000</v>
      </c>
      <c r="E328">
        <v>0</v>
      </c>
      <c r="F328" t="s">
        <v>8220</v>
      </c>
      <c r="G328" t="s">
        <v>8224</v>
      </c>
      <c r="H328" t="s">
        <v>8246</v>
      </c>
      <c r="I328">
        <v>1462150800</v>
      </c>
      <c r="J328">
        <v>1456987108</v>
      </c>
      <c r="K328" t="b">
        <v>0</v>
      </c>
      <c r="L328">
        <v>0</v>
      </c>
      <c r="M328" t="b">
        <v>0</v>
      </c>
      <c r="N328" t="s">
        <v>8281</v>
      </c>
      <c r="O328" s="6">
        <f t="shared" si="20"/>
        <v>0</v>
      </c>
      <c r="P328" s="7">
        <f t="shared" si="21"/>
        <v>0</v>
      </c>
      <c r="Q328" t="s">
        <v>8331</v>
      </c>
      <c r="R328" t="s">
        <v>8332</v>
      </c>
      <c r="S328" s="17">
        <f t="shared" si="22"/>
        <v>42432.068379629629</v>
      </c>
      <c r="T328" s="11">
        <f t="shared" si="23"/>
        <v>42491.833333333336</v>
      </c>
    </row>
    <row r="329" spans="1:20" ht="45" hidden="1" x14ac:dyDescent="0.25">
      <c r="A329">
        <v>2958</v>
      </c>
      <c r="B329" s="3" t="s">
        <v>2958</v>
      </c>
      <c r="C329" s="3" t="s">
        <v>7068</v>
      </c>
      <c r="D329">
        <v>80000</v>
      </c>
      <c r="E329">
        <v>0</v>
      </c>
      <c r="F329" t="s">
        <v>8220</v>
      </c>
      <c r="G329" t="s">
        <v>8224</v>
      </c>
      <c r="H329" t="s">
        <v>8246</v>
      </c>
      <c r="I329">
        <v>1462729317</v>
      </c>
      <c r="J329">
        <v>1457548917</v>
      </c>
      <c r="K329" t="b">
        <v>0</v>
      </c>
      <c r="L329">
        <v>0</v>
      </c>
      <c r="M329" t="b">
        <v>0</v>
      </c>
      <c r="N329" t="s">
        <v>8303</v>
      </c>
      <c r="O329" s="6">
        <f t="shared" si="20"/>
        <v>0</v>
      </c>
      <c r="P329" s="7">
        <f t="shared" si="21"/>
        <v>0</v>
      </c>
      <c r="Q329" t="s">
        <v>8317</v>
      </c>
      <c r="R329" t="s">
        <v>8357</v>
      </c>
      <c r="S329" s="17">
        <f t="shared" si="22"/>
        <v>42438.570798611108</v>
      </c>
      <c r="T329" s="11">
        <f t="shared" si="23"/>
        <v>42498.529131944444</v>
      </c>
    </row>
    <row r="330" spans="1:20" ht="45" hidden="1" x14ac:dyDescent="0.25">
      <c r="A330">
        <v>3885</v>
      </c>
      <c r="B330" s="3" t="s">
        <v>3882</v>
      </c>
      <c r="C330" s="3" t="s">
        <v>7994</v>
      </c>
      <c r="D330">
        <v>375000</v>
      </c>
      <c r="E330">
        <v>0</v>
      </c>
      <c r="F330" t="s">
        <v>8220</v>
      </c>
      <c r="G330" t="s">
        <v>8224</v>
      </c>
      <c r="H330" t="s">
        <v>8246</v>
      </c>
      <c r="I330">
        <v>1462834191</v>
      </c>
      <c r="J330">
        <v>1460242191</v>
      </c>
      <c r="K330" t="b">
        <v>0</v>
      </c>
      <c r="L330">
        <v>0</v>
      </c>
      <c r="M330" t="b">
        <v>0</v>
      </c>
      <c r="N330" t="s">
        <v>8305</v>
      </c>
      <c r="O330" s="6">
        <f t="shared" si="20"/>
        <v>0</v>
      </c>
      <c r="P330" s="7">
        <f t="shared" si="21"/>
        <v>0</v>
      </c>
      <c r="Q330" t="s">
        <v>8317</v>
      </c>
      <c r="R330" t="s">
        <v>8359</v>
      </c>
      <c r="S330" s="17">
        <f t="shared" si="22"/>
        <v>42469.742951388886</v>
      </c>
      <c r="T330" s="11">
        <f t="shared" si="23"/>
        <v>42499.742951388886</v>
      </c>
    </row>
    <row r="331" spans="1:20" ht="45" hidden="1" x14ac:dyDescent="0.25">
      <c r="A331">
        <v>2574</v>
      </c>
      <c r="B331" s="3" t="s">
        <v>2574</v>
      </c>
      <c r="C331" s="3" t="s">
        <v>6684</v>
      </c>
      <c r="D331">
        <v>10000</v>
      </c>
      <c r="E331">
        <v>0</v>
      </c>
      <c r="F331" t="s">
        <v>8220</v>
      </c>
      <c r="G331" t="s">
        <v>8224</v>
      </c>
      <c r="H331" t="s">
        <v>8246</v>
      </c>
      <c r="I331">
        <v>1463600945</v>
      </c>
      <c r="J331">
        <v>1461786545</v>
      </c>
      <c r="K331" t="b">
        <v>0</v>
      </c>
      <c r="L331">
        <v>0</v>
      </c>
      <c r="M331" t="b">
        <v>0</v>
      </c>
      <c r="N331" t="s">
        <v>8284</v>
      </c>
      <c r="O331" s="6">
        <f t="shared" si="20"/>
        <v>0</v>
      </c>
      <c r="P331" s="7">
        <f t="shared" si="21"/>
        <v>0</v>
      </c>
      <c r="Q331" t="s">
        <v>8336</v>
      </c>
      <c r="R331" t="s">
        <v>8337</v>
      </c>
      <c r="S331" s="17">
        <f t="shared" si="22"/>
        <v>42487.617418981477</v>
      </c>
      <c r="T331" s="11">
        <f t="shared" si="23"/>
        <v>42508.617418981477</v>
      </c>
    </row>
    <row r="332" spans="1:20" ht="45" hidden="1" x14ac:dyDescent="0.25">
      <c r="A332">
        <v>223</v>
      </c>
      <c r="B332" s="3" t="s">
        <v>225</v>
      </c>
      <c r="C332" s="3" t="s">
        <v>4333</v>
      </c>
      <c r="D332">
        <v>1500000</v>
      </c>
      <c r="E332">
        <v>0</v>
      </c>
      <c r="F332" t="s">
        <v>8221</v>
      </c>
      <c r="G332" t="s">
        <v>8224</v>
      </c>
      <c r="H332" t="s">
        <v>8246</v>
      </c>
      <c r="I332">
        <v>1463879100</v>
      </c>
      <c r="J332">
        <v>1461287350</v>
      </c>
      <c r="K332" t="b">
        <v>0</v>
      </c>
      <c r="L332">
        <v>0</v>
      </c>
      <c r="M332" t="b">
        <v>0</v>
      </c>
      <c r="N332" t="s">
        <v>8268</v>
      </c>
      <c r="O332" s="6">
        <f t="shared" si="20"/>
        <v>0</v>
      </c>
      <c r="P332" s="7">
        <f t="shared" si="21"/>
        <v>0</v>
      </c>
      <c r="Q332" t="s">
        <v>8310</v>
      </c>
      <c r="R332" t="s">
        <v>8314</v>
      </c>
      <c r="S332" s="17">
        <f t="shared" si="22"/>
        <v>42481.839699074073</v>
      </c>
      <c r="T332" s="11">
        <f t="shared" si="23"/>
        <v>42511.836805555555</v>
      </c>
    </row>
    <row r="333" spans="1:20" ht="45" hidden="1" x14ac:dyDescent="0.25">
      <c r="A333">
        <v>2847</v>
      </c>
      <c r="B333" s="3" t="s">
        <v>2847</v>
      </c>
      <c r="C333" s="3" t="s">
        <v>6957</v>
      </c>
      <c r="D333">
        <v>2000</v>
      </c>
      <c r="E333">
        <v>0</v>
      </c>
      <c r="F333" t="s">
        <v>8221</v>
      </c>
      <c r="G333" t="s">
        <v>8224</v>
      </c>
      <c r="H333" t="s">
        <v>8246</v>
      </c>
      <c r="I333">
        <v>1464031265</v>
      </c>
      <c r="J333">
        <v>1458847265</v>
      </c>
      <c r="K333" t="b">
        <v>0</v>
      </c>
      <c r="L333">
        <v>0</v>
      </c>
      <c r="M333" t="b">
        <v>0</v>
      </c>
      <c r="N333" t="s">
        <v>8271</v>
      </c>
      <c r="O333" s="6">
        <f t="shared" si="20"/>
        <v>0</v>
      </c>
      <c r="P333" s="7">
        <f t="shared" si="21"/>
        <v>0</v>
      </c>
      <c r="Q333" t="s">
        <v>8317</v>
      </c>
      <c r="R333" t="s">
        <v>8318</v>
      </c>
      <c r="S333" s="17">
        <f t="shared" si="22"/>
        <v>42453.597974537035</v>
      </c>
      <c r="T333" s="11">
        <f t="shared" si="23"/>
        <v>42513.597974537035</v>
      </c>
    </row>
    <row r="334" spans="1:20" ht="45" hidden="1" x14ac:dyDescent="0.25">
      <c r="A334">
        <v>1442</v>
      </c>
      <c r="B334" s="3" t="s">
        <v>1443</v>
      </c>
      <c r="C334" s="3" t="s">
        <v>5552</v>
      </c>
      <c r="D334">
        <v>1500</v>
      </c>
      <c r="E334">
        <v>0</v>
      </c>
      <c r="F334" t="s">
        <v>8221</v>
      </c>
      <c r="G334" t="s">
        <v>8224</v>
      </c>
      <c r="H334" t="s">
        <v>8246</v>
      </c>
      <c r="I334">
        <v>1464190158</v>
      </c>
      <c r="J334">
        <v>1461598158</v>
      </c>
      <c r="K334" t="b">
        <v>0</v>
      </c>
      <c r="L334">
        <v>0</v>
      </c>
      <c r="M334" t="b">
        <v>0</v>
      </c>
      <c r="N334" t="s">
        <v>8287</v>
      </c>
      <c r="O334" s="6">
        <f t="shared" si="20"/>
        <v>0</v>
      </c>
      <c r="P334" s="7">
        <f t="shared" si="21"/>
        <v>0</v>
      </c>
      <c r="Q334" t="s">
        <v>8322</v>
      </c>
      <c r="R334" t="s">
        <v>8341</v>
      </c>
      <c r="S334" s="17">
        <f t="shared" si="22"/>
        <v>42485.437013888884</v>
      </c>
      <c r="T334" s="11">
        <f t="shared" si="23"/>
        <v>42515.437013888884</v>
      </c>
    </row>
    <row r="335" spans="1:20" ht="30" hidden="1" x14ac:dyDescent="0.25">
      <c r="A335">
        <v>133</v>
      </c>
      <c r="B335" s="3" t="s">
        <v>135</v>
      </c>
      <c r="C335" s="3" t="s">
        <v>4244</v>
      </c>
      <c r="D335">
        <v>71764</v>
      </c>
      <c r="E335">
        <v>0</v>
      </c>
      <c r="F335" t="s">
        <v>8220</v>
      </c>
      <c r="G335" t="s">
        <v>8224</v>
      </c>
      <c r="H335" t="s">
        <v>8246</v>
      </c>
      <c r="I335">
        <v>1464715860</v>
      </c>
      <c r="J335">
        <v>1462130584</v>
      </c>
      <c r="K335" t="b">
        <v>0</v>
      </c>
      <c r="L335">
        <v>0</v>
      </c>
      <c r="M335" t="b">
        <v>0</v>
      </c>
      <c r="N335" t="s">
        <v>8267</v>
      </c>
      <c r="O335" s="6">
        <f t="shared" si="20"/>
        <v>0</v>
      </c>
      <c r="P335" s="7">
        <f t="shared" si="21"/>
        <v>0</v>
      </c>
      <c r="Q335" t="s">
        <v>8310</v>
      </c>
      <c r="R335" t="s">
        <v>8313</v>
      </c>
      <c r="S335" s="17">
        <f t="shared" si="22"/>
        <v>42491.599351851844</v>
      </c>
      <c r="T335" s="11">
        <f t="shared" si="23"/>
        <v>42521.521527777775</v>
      </c>
    </row>
    <row r="336" spans="1:20" ht="45" hidden="1" x14ac:dyDescent="0.25">
      <c r="A336">
        <v>3916</v>
      </c>
      <c r="B336" s="3" t="s">
        <v>3913</v>
      </c>
      <c r="C336" s="3" t="s">
        <v>8024</v>
      </c>
      <c r="D336">
        <v>2000</v>
      </c>
      <c r="E336">
        <v>0</v>
      </c>
      <c r="F336" t="s">
        <v>8221</v>
      </c>
      <c r="G336" t="s">
        <v>8232</v>
      </c>
      <c r="H336" t="s">
        <v>8253</v>
      </c>
      <c r="I336">
        <v>1464952752</v>
      </c>
      <c r="J336">
        <v>1462360752</v>
      </c>
      <c r="K336" t="b">
        <v>0</v>
      </c>
      <c r="L336">
        <v>0</v>
      </c>
      <c r="M336" t="b">
        <v>0</v>
      </c>
      <c r="N336" t="s">
        <v>8271</v>
      </c>
      <c r="O336" s="6">
        <f t="shared" si="20"/>
        <v>0</v>
      </c>
      <c r="P336" s="7">
        <f t="shared" si="21"/>
        <v>0</v>
      </c>
      <c r="Q336" t="s">
        <v>8317</v>
      </c>
      <c r="R336" t="s">
        <v>8318</v>
      </c>
      <c r="S336" s="17">
        <f t="shared" si="22"/>
        <v>42494.263333333329</v>
      </c>
      <c r="T336" s="11">
        <f t="shared" si="23"/>
        <v>42524.263333333329</v>
      </c>
    </row>
    <row r="337" spans="1:20" ht="45" hidden="1" x14ac:dyDescent="0.25">
      <c r="A337">
        <v>4098</v>
      </c>
      <c r="B337" s="3" t="s">
        <v>4094</v>
      </c>
      <c r="C337" s="3" t="s">
        <v>8201</v>
      </c>
      <c r="D337">
        <v>75000</v>
      </c>
      <c r="E337">
        <v>0</v>
      </c>
      <c r="F337" t="s">
        <v>8221</v>
      </c>
      <c r="G337" t="s">
        <v>8224</v>
      </c>
      <c r="H337" t="s">
        <v>8246</v>
      </c>
      <c r="I337">
        <v>1465060797</v>
      </c>
      <c r="J337">
        <v>1462468797</v>
      </c>
      <c r="K337" t="b">
        <v>0</v>
      </c>
      <c r="L337">
        <v>0</v>
      </c>
      <c r="M337" t="b">
        <v>0</v>
      </c>
      <c r="N337" t="s">
        <v>8271</v>
      </c>
      <c r="O337" s="6">
        <f t="shared" si="20"/>
        <v>0</v>
      </c>
      <c r="P337" s="7">
        <f t="shared" si="21"/>
        <v>0</v>
      </c>
      <c r="Q337" t="s">
        <v>8317</v>
      </c>
      <c r="R337" t="s">
        <v>8318</v>
      </c>
      <c r="S337" s="17">
        <f t="shared" si="22"/>
        <v>42495.51385416666</v>
      </c>
      <c r="T337" s="11">
        <f t="shared" si="23"/>
        <v>42525.51385416666</v>
      </c>
    </row>
    <row r="338" spans="1:20" ht="60" hidden="1" x14ac:dyDescent="0.25">
      <c r="A338">
        <v>1052</v>
      </c>
      <c r="B338" s="3" t="s">
        <v>1053</v>
      </c>
      <c r="C338" s="3" t="s">
        <v>5162</v>
      </c>
      <c r="D338">
        <v>4336</v>
      </c>
      <c r="E338">
        <v>0</v>
      </c>
      <c r="F338" t="s">
        <v>8220</v>
      </c>
      <c r="G338" t="s">
        <v>8224</v>
      </c>
      <c r="H338" t="s">
        <v>8246</v>
      </c>
      <c r="I338">
        <v>1465243740</v>
      </c>
      <c r="J338">
        <v>1461438495</v>
      </c>
      <c r="K338" t="b">
        <v>0</v>
      </c>
      <c r="L338">
        <v>0</v>
      </c>
      <c r="M338" t="b">
        <v>0</v>
      </c>
      <c r="N338" t="s">
        <v>8281</v>
      </c>
      <c r="O338" s="6">
        <f t="shared" si="20"/>
        <v>0</v>
      </c>
      <c r="P338" s="7">
        <f t="shared" si="21"/>
        <v>0</v>
      </c>
      <c r="Q338" t="s">
        <v>8331</v>
      </c>
      <c r="R338" t="s">
        <v>8332</v>
      </c>
      <c r="S338" s="17">
        <f t="shared" si="22"/>
        <v>42483.589062499996</v>
      </c>
      <c r="T338" s="11">
        <f t="shared" si="23"/>
        <v>42527.631249999999</v>
      </c>
    </row>
    <row r="339" spans="1:20" ht="45" hidden="1" x14ac:dyDescent="0.25">
      <c r="A339">
        <v>2959</v>
      </c>
      <c r="B339" s="3" t="s">
        <v>2959</v>
      </c>
      <c r="C339" s="3" t="s">
        <v>7069</v>
      </c>
      <c r="D339">
        <v>10000</v>
      </c>
      <c r="E339">
        <v>0</v>
      </c>
      <c r="F339" t="s">
        <v>8220</v>
      </c>
      <c r="G339" t="s">
        <v>8225</v>
      </c>
      <c r="H339" t="s">
        <v>8247</v>
      </c>
      <c r="I339">
        <v>1465258325</v>
      </c>
      <c r="J339">
        <v>1462666325</v>
      </c>
      <c r="K339" t="b">
        <v>0</v>
      </c>
      <c r="L339">
        <v>0</v>
      </c>
      <c r="M339" t="b">
        <v>0</v>
      </c>
      <c r="N339" t="s">
        <v>8303</v>
      </c>
      <c r="O339" s="6">
        <f t="shared" si="20"/>
        <v>0</v>
      </c>
      <c r="P339" s="7">
        <f t="shared" si="21"/>
        <v>0</v>
      </c>
      <c r="Q339" t="s">
        <v>8317</v>
      </c>
      <c r="R339" t="s">
        <v>8357</v>
      </c>
      <c r="S339" s="17">
        <f t="shared" si="22"/>
        <v>42497.800057870372</v>
      </c>
      <c r="T339" s="11">
        <f t="shared" si="23"/>
        <v>42527.800057870372</v>
      </c>
    </row>
    <row r="340" spans="1:20" ht="45" hidden="1" x14ac:dyDescent="0.25">
      <c r="A340">
        <v>2503</v>
      </c>
      <c r="B340" s="3" t="s">
        <v>2503</v>
      </c>
      <c r="C340" s="3" t="s">
        <v>6613</v>
      </c>
      <c r="D340">
        <v>10000</v>
      </c>
      <c r="E340">
        <v>0</v>
      </c>
      <c r="F340" t="s">
        <v>8221</v>
      </c>
      <c r="G340" t="s">
        <v>8224</v>
      </c>
      <c r="H340" t="s">
        <v>8246</v>
      </c>
      <c r="I340">
        <v>1465333560</v>
      </c>
      <c r="J340">
        <v>1462743308</v>
      </c>
      <c r="K340" t="b">
        <v>0</v>
      </c>
      <c r="L340">
        <v>0</v>
      </c>
      <c r="M340" t="b">
        <v>0</v>
      </c>
      <c r="N340" t="s">
        <v>8299</v>
      </c>
      <c r="O340" s="6">
        <f t="shared" si="20"/>
        <v>0</v>
      </c>
      <c r="P340" s="7">
        <f t="shared" si="21"/>
        <v>0</v>
      </c>
      <c r="Q340" t="s">
        <v>8336</v>
      </c>
      <c r="R340" t="s">
        <v>8353</v>
      </c>
      <c r="S340" s="17">
        <f t="shared" si="22"/>
        <v>42498.691064814811</v>
      </c>
      <c r="T340" s="11">
        <f t="shared" si="23"/>
        <v>42528.67083333333</v>
      </c>
    </row>
    <row r="341" spans="1:20" ht="45" hidden="1" x14ac:dyDescent="0.25">
      <c r="A341">
        <v>1729</v>
      </c>
      <c r="B341" s="3" t="s">
        <v>1730</v>
      </c>
      <c r="C341" s="3" t="s">
        <v>5839</v>
      </c>
      <c r="D341">
        <v>10000</v>
      </c>
      <c r="E341">
        <v>0</v>
      </c>
      <c r="F341" t="s">
        <v>8221</v>
      </c>
      <c r="G341" t="s">
        <v>8224</v>
      </c>
      <c r="H341" t="s">
        <v>8246</v>
      </c>
      <c r="I341">
        <v>1465521306</v>
      </c>
      <c r="J341">
        <v>1460337306</v>
      </c>
      <c r="K341" t="b">
        <v>0</v>
      </c>
      <c r="L341">
        <v>0</v>
      </c>
      <c r="M341" t="b">
        <v>0</v>
      </c>
      <c r="N341" t="s">
        <v>8293</v>
      </c>
      <c r="O341" s="6">
        <f t="shared" si="20"/>
        <v>0</v>
      </c>
      <c r="P341" s="7">
        <f t="shared" si="21"/>
        <v>0</v>
      </c>
      <c r="Q341" t="s">
        <v>8325</v>
      </c>
      <c r="R341" t="s">
        <v>8347</v>
      </c>
      <c r="S341" s="17">
        <f t="shared" si="22"/>
        <v>42470.843819444439</v>
      </c>
      <c r="T341" s="11">
        <f t="shared" si="23"/>
        <v>42530.843819444439</v>
      </c>
    </row>
    <row r="342" spans="1:20" ht="45" hidden="1" x14ac:dyDescent="0.25">
      <c r="A342">
        <v>555</v>
      </c>
      <c r="B342" s="3" t="s">
        <v>556</v>
      </c>
      <c r="C342" s="3" t="s">
        <v>4665</v>
      </c>
      <c r="D342">
        <v>7500</v>
      </c>
      <c r="E342">
        <v>0</v>
      </c>
      <c r="F342" t="s">
        <v>8221</v>
      </c>
      <c r="G342" t="s">
        <v>8225</v>
      </c>
      <c r="H342" t="s">
        <v>8247</v>
      </c>
      <c r="I342">
        <v>1465720143</v>
      </c>
      <c r="J342">
        <v>1463128143</v>
      </c>
      <c r="K342" t="b">
        <v>0</v>
      </c>
      <c r="L342">
        <v>0</v>
      </c>
      <c r="M342" t="b">
        <v>0</v>
      </c>
      <c r="N342" t="s">
        <v>8272</v>
      </c>
      <c r="O342" s="6">
        <f t="shared" si="20"/>
        <v>0</v>
      </c>
      <c r="P342" s="7">
        <f t="shared" si="21"/>
        <v>0</v>
      </c>
      <c r="Q342" t="s">
        <v>8319</v>
      </c>
      <c r="R342" t="s">
        <v>8320</v>
      </c>
      <c r="S342" s="17">
        <f t="shared" si="22"/>
        <v>42503.145173611112</v>
      </c>
      <c r="T342" s="11">
        <f t="shared" si="23"/>
        <v>42533.145173611112</v>
      </c>
    </row>
    <row r="343" spans="1:20" ht="45" hidden="1" x14ac:dyDescent="0.25">
      <c r="A343">
        <v>2843</v>
      </c>
      <c r="B343" s="3" t="s">
        <v>2843</v>
      </c>
      <c r="C343" s="3" t="s">
        <v>6953</v>
      </c>
      <c r="D343">
        <v>1200</v>
      </c>
      <c r="E343">
        <v>0</v>
      </c>
      <c r="F343" t="s">
        <v>8221</v>
      </c>
      <c r="G343" t="s">
        <v>8224</v>
      </c>
      <c r="H343" t="s">
        <v>8246</v>
      </c>
      <c r="I343">
        <v>1465790400</v>
      </c>
      <c r="J343">
        <v>1462210950</v>
      </c>
      <c r="K343" t="b">
        <v>0</v>
      </c>
      <c r="L343">
        <v>0</v>
      </c>
      <c r="M343" t="b">
        <v>0</v>
      </c>
      <c r="N343" t="s">
        <v>8271</v>
      </c>
      <c r="O343" s="6">
        <f t="shared" si="20"/>
        <v>0</v>
      </c>
      <c r="P343" s="7">
        <f t="shared" si="21"/>
        <v>0</v>
      </c>
      <c r="Q343" t="s">
        <v>8317</v>
      </c>
      <c r="R343" t="s">
        <v>8318</v>
      </c>
      <c r="S343" s="17">
        <f t="shared" si="22"/>
        <v>42492.529513888883</v>
      </c>
      <c r="T343" s="11">
        <f t="shared" si="23"/>
        <v>42533.958333333336</v>
      </c>
    </row>
    <row r="344" spans="1:20" ht="45" hidden="1" x14ac:dyDescent="0.25">
      <c r="A344">
        <v>4080</v>
      </c>
      <c r="B344" s="3" t="s">
        <v>4076</v>
      </c>
      <c r="C344" s="3" t="s">
        <v>8183</v>
      </c>
      <c r="D344">
        <v>3000</v>
      </c>
      <c r="E344">
        <v>0</v>
      </c>
      <c r="F344" t="s">
        <v>8221</v>
      </c>
      <c r="G344" t="s">
        <v>8224</v>
      </c>
      <c r="H344" t="s">
        <v>8246</v>
      </c>
      <c r="I344">
        <v>1465930440</v>
      </c>
      <c r="J344">
        <v>1463849116</v>
      </c>
      <c r="K344" t="b">
        <v>0</v>
      </c>
      <c r="L344">
        <v>0</v>
      </c>
      <c r="M344" t="b">
        <v>0</v>
      </c>
      <c r="N344" t="s">
        <v>8271</v>
      </c>
      <c r="O344" s="6">
        <f t="shared" si="20"/>
        <v>0</v>
      </c>
      <c r="P344" s="7">
        <f t="shared" si="21"/>
        <v>0</v>
      </c>
      <c r="Q344" t="s">
        <v>8317</v>
      </c>
      <c r="R344" t="s">
        <v>8318</v>
      </c>
      <c r="S344" s="17">
        <f t="shared" si="22"/>
        <v>42511.489768518521</v>
      </c>
      <c r="T344" s="11">
        <f t="shared" si="23"/>
        <v>42535.57916666667</v>
      </c>
    </row>
    <row r="345" spans="1:20" ht="60" hidden="1" x14ac:dyDescent="0.25">
      <c r="A345">
        <v>1164</v>
      </c>
      <c r="B345" s="3" t="s">
        <v>1165</v>
      </c>
      <c r="C345" s="3" t="s">
        <v>5274</v>
      </c>
      <c r="D345">
        <v>10000</v>
      </c>
      <c r="E345">
        <v>0</v>
      </c>
      <c r="F345" t="s">
        <v>8221</v>
      </c>
      <c r="G345" t="s">
        <v>8224</v>
      </c>
      <c r="H345" t="s">
        <v>8246</v>
      </c>
      <c r="I345">
        <v>1466270582</v>
      </c>
      <c r="J345">
        <v>1463678582</v>
      </c>
      <c r="K345" t="b">
        <v>0</v>
      </c>
      <c r="L345">
        <v>0</v>
      </c>
      <c r="M345" t="b">
        <v>0</v>
      </c>
      <c r="N345" t="s">
        <v>8284</v>
      </c>
      <c r="O345" s="6">
        <f t="shared" si="20"/>
        <v>0</v>
      </c>
      <c r="P345" s="7">
        <f t="shared" si="21"/>
        <v>0</v>
      </c>
      <c r="Q345" t="s">
        <v>8336</v>
      </c>
      <c r="R345" t="s">
        <v>8337</v>
      </c>
      <c r="S345" s="17">
        <f t="shared" si="22"/>
        <v>42509.51599537037</v>
      </c>
      <c r="T345" s="11">
        <f t="shared" si="23"/>
        <v>42539.51599537037</v>
      </c>
    </row>
    <row r="346" spans="1:20" ht="45" hidden="1" x14ac:dyDescent="0.25">
      <c r="A346">
        <v>614</v>
      </c>
      <c r="B346" s="3" t="s">
        <v>615</v>
      </c>
      <c r="C346" s="3" t="s">
        <v>4724</v>
      </c>
      <c r="D346">
        <v>10000</v>
      </c>
      <c r="E346">
        <v>0</v>
      </c>
      <c r="F346" t="s">
        <v>8220</v>
      </c>
      <c r="G346" t="s">
        <v>8224</v>
      </c>
      <c r="H346" t="s">
        <v>8246</v>
      </c>
      <c r="I346">
        <v>1466731740</v>
      </c>
      <c r="J346">
        <v>1464139740</v>
      </c>
      <c r="K346" t="b">
        <v>0</v>
      </c>
      <c r="L346">
        <v>0</v>
      </c>
      <c r="M346" t="b">
        <v>0</v>
      </c>
      <c r="N346" t="s">
        <v>8272</v>
      </c>
      <c r="O346" s="6">
        <f t="shared" si="20"/>
        <v>0</v>
      </c>
      <c r="P346" s="7">
        <f t="shared" si="21"/>
        <v>0</v>
      </c>
      <c r="Q346" t="s">
        <v>8319</v>
      </c>
      <c r="R346" t="s">
        <v>8320</v>
      </c>
      <c r="S346" s="17">
        <f t="shared" si="22"/>
        <v>42514.853472222218</v>
      </c>
      <c r="T346" s="11">
        <f t="shared" si="23"/>
        <v>42544.853472222218</v>
      </c>
    </row>
    <row r="347" spans="1:20" ht="45" hidden="1" x14ac:dyDescent="0.25">
      <c r="A347">
        <v>947</v>
      </c>
      <c r="B347" s="3" t="s">
        <v>948</v>
      </c>
      <c r="C347" s="3" t="s">
        <v>5057</v>
      </c>
      <c r="D347">
        <v>850</v>
      </c>
      <c r="E347">
        <v>0</v>
      </c>
      <c r="F347" t="s">
        <v>8221</v>
      </c>
      <c r="G347" t="s">
        <v>8224</v>
      </c>
      <c r="H347" t="s">
        <v>8246</v>
      </c>
      <c r="I347">
        <v>1467312306</v>
      </c>
      <c r="J347">
        <v>1462128306</v>
      </c>
      <c r="K347" t="b">
        <v>0</v>
      </c>
      <c r="L347">
        <v>0</v>
      </c>
      <c r="M347" t="b">
        <v>0</v>
      </c>
      <c r="N347" t="s">
        <v>8273</v>
      </c>
      <c r="O347" s="6">
        <f t="shared" si="20"/>
        <v>0</v>
      </c>
      <c r="P347" s="7">
        <f t="shared" si="21"/>
        <v>0</v>
      </c>
      <c r="Q347" t="s">
        <v>8319</v>
      </c>
      <c r="R347" t="s">
        <v>8321</v>
      </c>
      <c r="S347" s="17">
        <f t="shared" si="22"/>
        <v>42491.57298611111</v>
      </c>
      <c r="T347" s="11">
        <f t="shared" si="23"/>
        <v>42551.57298611111</v>
      </c>
    </row>
    <row r="348" spans="1:20" hidden="1" x14ac:dyDescent="0.25">
      <c r="A348">
        <v>131</v>
      </c>
      <c r="B348" s="3" t="s">
        <v>133</v>
      </c>
      <c r="C348" s="3" t="s">
        <v>4242</v>
      </c>
      <c r="D348">
        <v>1200</v>
      </c>
      <c r="E348">
        <v>0</v>
      </c>
      <c r="F348" t="s">
        <v>8220</v>
      </c>
      <c r="G348" t="s">
        <v>8224</v>
      </c>
      <c r="H348" t="s">
        <v>8246</v>
      </c>
      <c r="I348">
        <v>1467763200</v>
      </c>
      <c r="J348">
        <v>1466453161</v>
      </c>
      <c r="K348" t="b">
        <v>0</v>
      </c>
      <c r="L348">
        <v>0</v>
      </c>
      <c r="M348" t="b">
        <v>0</v>
      </c>
      <c r="N348" t="s">
        <v>8267</v>
      </c>
      <c r="O348" s="6">
        <f t="shared" si="20"/>
        <v>0</v>
      </c>
      <c r="P348" s="7">
        <f t="shared" si="21"/>
        <v>0</v>
      </c>
      <c r="Q348" t="s">
        <v>8310</v>
      </c>
      <c r="R348" t="s">
        <v>8313</v>
      </c>
      <c r="S348" s="17">
        <f t="shared" si="22"/>
        <v>42541.629178240742</v>
      </c>
      <c r="T348" s="11">
        <f t="shared" si="23"/>
        <v>42556.791666666664</v>
      </c>
    </row>
    <row r="349" spans="1:20" ht="45" hidden="1" x14ac:dyDescent="0.25">
      <c r="A349">
        <v>3975</v>
      </c>
      <c r="B349" s="3" t="s">
        <v>3972</v>
      </c>
      <c r="C349" s="3" t="s">
        <v>8082</v>
      </c>
      <c r="D349">
        <v>678</v>
      </c>
      <c r="E349">
        <v>0</v>
      </c>
      <c r="F349" t="s">
        <v>8221</v>
      </c>
      <c r="G349" t="s">
        <v>8224</v>
      </c>
      <c r="H349" t="s">
        <v>8246</v>
      </c>
      <c r="I349">
        <v>1468442898</v>
      </c>
      <c r="J349">
        <v>1465850898</v>
      </c>
      <c r="K349" t="b">
        <v>0</v>
      </c>
      <c r="L349">
        <v>0</v>
      </c>
      <c r="M349" t="b">
        <v>0</v>
      </c>
      <c r="N349" t="s">
        <v>8271</v>
      </c>
      <c r="O349" s="6">
        <f t="shared" si="20"/>
        <v>0</v>
      </c>
      <c r="P349" s="7">
        <f t="shared" si="21"/>
        <v>0</v>
      </c>
      <c r="Q349" t="s">
        <v>8317</v>
      </c>
      <c r="R349" t="s">
        <v>8318</v>
      </c>
      <c r="S349" s="17">
        <f t="shared" si="22"/>
        <v>42534.658541666664</v>
      </c>
      <c r="T349" s="11">
        <f t="shared" si="23"/>
        <v>42564.658541666664</v>
      </c>
    </row>
    <row r="350" spans="1:20" ht="60" hidden="1" x14ac:dyDescent="0.25">
      <c r="A350">
        <v>2642</v>
      </c>
      <c r="B350" s="3" t="s">
        <v>2642</v>
      </c>
      <c r="C350" s="3" t="s">
        <v>6752</v>
      </c>
      <c r="D350">
        <v>500000</v>
      </c>
      <c r="E350">
        <v>0</v>
      </c>
      <c r="F350" t="s">
        <v>8221</v>
      </c>
      <c r="G350" t="s">
        <v>8236</v>
      </c>
      <c r="H350" t="s">
        <v>8249</v>
      </c>
      <c r="I350">
        <v>1468565820</v>
      </c>
      <c r="J350">
        <v>1465970108</v>
      </c>
      <c r="K350" t="b">
        <v>0</v>
      </c>
      <c r="L350">
        <v>0</v>
      </c>
      <c r="M350" t="b">
        <v>0</v>
      </c>
      <c r="N350" t="s">
        <v>8301</v>
      </c>
      <c r="O350" s="6">
        <f t="shared" si="20"/>
        <v>0</v>
      </c>
      <c r="P350" s="7">
        <f t="shared" si="21"/>
        <v>0</v>
      </c>
      <c r="Q350" t="s">
        <v>8319</v>
      </c>
      <c r="R350" t="s">
        <v>8355</v>
      </c>
      <c r="S350" s="17">
        <f t="shared" si="22"/>
        <v>42536.03828703703</v>
      </c>
      <c r="T350" s="11">
        <f t="shared" si="23"/>
        <v>42566.081249999996</v>
      </c>
    </row>
    <row r="351" spans="1:20" hidden="1" x14ac:dyDescent="0.25">
      <c r="A351">
        <v>4087</v>
      </c>
      <c r="B351" s="3" t="s">
        <v>4083</v>
      </c>
      <c r="C351" s="3" t="s">
        <v>8190</v>
      </c>
      <c r="D351">
        <v>9600</v>
      </c>
      <c r="E351">
        <v>0</v>
      </c>
      <c r="F351" t="s">
        <v>8221</v>
      </c>
      <c r="G351" t="s">
        <v>8224</v>
      </c>
      <c r="H351" t="s">
        <v>8246</v>
      </c>
      <c r="I351">
        <v>1468777786</v>
      </c>
      <c r="J351">
        <v>1466185786</v>
      </c>
      <c r="K351" t="b">
        <v>0</v>
      </c>
      <c r="L351">
        <v>0</v>
      </c>
      <c r="M351" t="b">
        <v>0</v>
      </c>
      <c r="N351" t="s">
        <v>8271</v>
      </c>
      <c r="O351" s="6">
        <f t="shared" si="20"/>
        <v>0</v>
      </c>
      <c r="P351" s="7">
        <f t="shared" si="21"/>
        <v>0</v>
      </c>
      <c r="Q351" t="s">
        <v>8317</v>
      </c>
      <c r="R351" t="s">
        <v>8318</v>
      </c>
      <c r="S351" s="17">
        <f t="shared" si="22"/>
        <v>42538.53456018518</v>
      </c>
      <c r="T351" s="11">
        <f t="shared" si="23"/>
        <v>42568.53456018518</v>
      </c>
    </row>
    <row r="352" spans="1:20" ht="45" hidden="1" x14ac:dyDescent="0.25">
      <c r="A352">
        <v>2899</v>
      </c>
      <c r="B352" s="3" t="s">
        <v>2899</v>
      </c>
      <c r="C352" s="3" t="s">
        <v>7009</v>
      </c>
      <c r="D352">
        <v>10000</v>
      </c>
      <c r="E352">
        <v>0</v>
      </c>
      <c r="F352" t="s">
        <v>8221</v>
      </c>
      <c r="G352" t="s">
        <v>8224</v>
      </c>
      <c r="H352" t="s">
        <v>8246</v>
      </c>
      <c r="I352">
        <v>1469325158</v>
      </c>
      <c r="J352">
        <v>1464141158</v>
      </c>
      <c r="K352" t="b">
        <v>0</v>
      </c>
      <c r="L352">
        <v>0</v>
      </c>
      <c r="M352" t="b">
        <v>0</v>
      </c>
      <c r="N352" t="s">
        <v>8271</v>
      </c>
      <c r="O352" s="6">
        <f t="shared" si="20"/>
        <v>0</v>
      </c>
      <c r="P352" s="7">
        <f t="shared" si="21"/>
        <v>0</v>
      </c>
      <c r="Q352" t="s">
        <v>8317</v>
      </c>
      <c r="R352" t="s">
        <v>8318</v>
      </c>
      <c r="S352" s="17">
        <f t="shared" si="22"/>
        <v>42514.869884259257</v>
      </c>
      <c r="T352" s="11">
        <f t="shared" si="23"/>
        <v>42574.869884259257</v>
      </c>
    </row>
    <row r="353" spans="1:20" ht="45" hidden="1" x14ac:dyDescent="0.25">
      <c r="A353">
        <v>3953</v>
      </c>
      <c r="B353" s="3" t="s">
        <v>3950</v>
      </c>
      <c r="C353" s="3" t="s">
        <v>8060</v>
      </c>
      <c r="D353">
        <v>17600</v>
      </c>
      <c r="E353">
        <v>0</v>
      </c>
      <c r="F353" t="s">
        <v>8221</v>
      </c>
      <c r="G353" t="s">
        <v>8224</v>
      </c>
      <c r="H353" t="s">
        <v>8246</v>
      </c>
      <c r="I353">
        <v>1469834940</v>
      </c>
      <c r="J353">
        <v>1467162586</v>
      </c>
      <c r="K353" t="b">
        <v>0</v>
      </c>
      <c r="L353">
        <v>0</v>
      </c>
      <c r="M353" t="b">
        <v>0</v>
      </c>
      <c r="N353" t="s">
        <v>8271</v>
      </c>
      <c r="O353" s="6">
        <f t="shared" si="20"/>
        <v>0</v>
      </c>
      <c r="P353" s="7">
        <f t="shared" si="21"/>
        <v>0</v>
      </c>
      <c r="Q353" t="s">
        <v>8317</v>
      </c>
      <c r="R353" t="s">
        <v>8318</v>
      </c>
      <c r="S353" s="17">
        <f t="shared" si="22"/>
        <v>42549.840115740742</v>
      </c>
      <c r="T353" s="11">
        <f t="shared" si="23"/>
        <v>42580.770138888889</v>
      </c>
    </row>
    <row r="354" spans="1:20" ht="45" hidden="1" x14ac:dyDescent="0.25">
      <c r="A354">
        <v>3804</v>
      </c>
      <c r="B354" s="3" t="s">
        <v>3801</v>
      </c>
      <c r="C354" s="3" t="s">
        <v>7914</v>
      </c>
      <c r="D354">
        <v>8000</v>
      </c>
      <c r="E354">
        <v>0</v>
      </c>
      <c r="F354" t="s">
        <v>8221</v>
      </c>
      <c r="G354" t="s">
        <v>8224</v>
      </c>
      <c r="H354" t="s">
        <v>8246</v>
      </c>
      <c r="I354">
        <v>1469948400</v>
      </c>
      <c r="J354">
        <v>1465172024</v>
      </c>
      <c r="K354" t="b">
        <v>0</v>
      </c>
      <c r="L354">
        <v>0</v>
      </c>
      <c r="M354" t="b">
        <v>0</v>
      </c>
      <c r="N354" t="s">
        <v>8305</v>
      </c>
      <c r="O354" s="6">
        <f t="shared" si="20"/>
        <v>0</v>
      </c>
      <c r="P354" s="7">
        <f t="shared" si="21"/>
        <v>0</v>
      </c>
      <c r="Q354" t="s">
        <v>8317</v>
      </c>
      <c r="R354" t="s">
        <v>8359</v>
      </c>
      <c r="S354" s="17">
        <f t="shared" si="22"/>
        <v>42526.801203703704</v>
      </c>
      <c r="T354" s="11">
        <f t="shared" si="23"/>
        <v>42582.083333333336</v>
      </c>
    </row>
    <row r="355" spans="1:20" ht="45" hidden="1" x14ac:dyDescent="0.25">
      <c r="A355">
        <v>1487</v>
      </c>
      <c r="B355" s="3" t="s">
        <v>1488</v>
      </c>
      <c r="C355" s="3" t="s">
        <v>5597</v>
      </c>
      <c r="D355">
        <v>10000</v>
      </c>
      <c r="E355">
        <v>0</v>
      </c>
      <c r="F355" t="s">
        <v>8221</v>
      </c>
      <c r="G355" t="s">
        <v>8224</v>
      </c>
      <c r="H355" t="s">
        <v>8246</v>
      </c>
      <c r="I355">
        <v>1470175271</v>
      </c>
      <c r="J355">
        <v>1467583271</v>
      </c>
      <c r="K355" t="b">
        <v>0</v>
      </c>
      <c r="L355">
        <v>0</v>
      </c>
      <c r="M355" t="b">
        <v>0</v>
      </c>
      <c r="N355" t="s">
        <v>8275</v>
      </c>
      <c r="O355" s="6">
        <f t="shared" si="20"/>
        <v>0</v>
      </c>
      <c r="P355" s="7">
        <f t="shared" si="21"/>
        <v>0</v>
      </c>
      <c r="Q355" t="s">
        <v>8322</v>
      </c>
      <c r="R355" t="s">
        <v>8324</v>
      </c>
      <c r="S355" s="17">
        <f t="shared" si="22"/>
        <v>42554.709155092591</v>
      </c>
      <c r="T355" s="11">
        <f t="shared" si="23"/>
        <v>42584.709155092591</v>
      </c>
    </row>
    <row r="356" spans="1:20" ht="45" hidden="1" x14ac:dyDescent="0.25">
      <c r="A356">
        <v>206</v>
      </c>
      <c r="B356" s="3" t="s">
        <v>208</v>
      </c>
      <c r="C356" s="3" t="s">
        <v>4316</v>
      </c>
      <c r="D356">
        <v>12700</v>
      </c>
      <c r="E356">
        <v>0</v>
      </c>
      <c r="F356" t="s">
        <v>8221</v>
      </c>
      <c r="G356" t="s">
        <v>8224</v>
      </c>
      <c r="H356" t="s">
        <v>8246</v>
      </c>
      <c r="I356">
        <v>1470441983</v>
      </c>
      <c r="J356">
        <v>1468627583</v>
      </c>
      <c r="K356" t="b">
        <v>0</v>
      </c>
      <c r="L356">
        <v>0</v>
      </c>
      <c r="M356" t="b">
        <v>0</v>
      </c>
      <c r="N356" t="s">
        <v>8268</v>
      </c>
      <c r="O356" s="6">
        <f t="shared" si="20"/>
        <v>0</v>
      </c>
      <c r="P356" s="7">
        <f t="shared" si="21"/>
        <v>0</v>
      </c>
      <c r="Q356" t="s">
        <v>8310</v>
      </c>
      <c r="R356" t="s">
        <v>8314</v>
      </c>
      <c r="S356" s="17">
        <f t="shared" si="22"/>
        <v>42566.79609953703</v>
      </c>
      <c r="T356" s="11">
        <f t="shared" si="23"/>
        <v>42587.79609953703</v>
      </c>
    </row>
    <row r="357" spans="1:20" ht="45" hidden="1" x14ac:dyDescent="0.25">
      <c r="A357">
        <v>1063</v>
      </c>
      <c r="B357" s="3" t="s">
        <v>1064</v>
      </c>
      <c r="C357" s="3" t="s">
        <v>5173</v>
      </c>
      <c r="D357">
        <v>1000</v>
      </c>
      <c r="E357">
        <v>0</v>
      </c>
      <c r="F357" t="s">
        <v>8220</v>
      </c>
      <c r="G357" t="s">
        <v>8224</v>
      </c>
      <c r="H357" t="s">
        <v>8246</v>
      </c>
      <c r="I357">
        <v>1472604262</v>
      </c>
      <c r="J357">
        <v>1470012262</v>
      </c>
      <c r="K357" t="b">
        <v>0</v>
      </c>
      <c r="L357">
        <v>0</v>
      </c>
      <c r="M357" t="b">
        <v>0</v>
      </c>
      <c r="N357" t="s">
        <v>8281</v>
      </c>
      <c r="O357" s="6">
        <f t="shared" si="20"/>
        <v>0</v>
      </c>
      <c r="P357" s="7">
        <f t="shared" si="21"/>
        <v>0</v>
      </c>
      <c r="Q357" t="s">
        <v>8331</v>
      </c>
      <c r="R357" t="s">
        <v>8332</v>
      </c>
      <c r="S357" s="17">
        <f t="shared" si="22"/>
        <v>42582.822476851848</v>
      </c>
      <c r="T357" s="11">
        <f t="shared" si="23"/>
        <v>42612.822476851848</v>
      </c>
    </row>
    <row r="358" spans="1:20" ht="45" hidden="1" x14ac:dyDescent="0.25">
      <c r="A358">
        <v>199</v>
      </c>
      <c r="B358" s="3" t="s">
        <v>201</v>
      </c>
      <c r="C358" s="3" t="s">
        <v>4309</v>
      </c>
      <c r="D358">
        <v>10000</v>
      </c>
      <c r="E358">
        <v>0</v>
      </c>
      <c r="F358" t="s">
        <v>8221</v>
      </c>
      <c r="G358" t="s">
        <v>8224</v>
      </c>
      <c r="H358" t="s">
        <v>8246</v>
      </c>
      <c r="I358">
        <v>1472698702</v>
      </c>
      <c r="J358">
        <v>1470106702</v>
      </c>
      <c r="K358" t="b">
        <v>0</v>
      </c>
      <c r="L358">
        <v>0</v>
      </c>
      <c r="M358" t="b">
        <v>0</v>
      </c>
      <c r="N358" t="s">
        <v>8268</v>
      </c>
      <c r="O358" s="6">
        <f t="shared" si="20"/>
        <v>0</v>
      </c>
      <c r="P358" s="7">
        <f t="shared" si="21"/>
        <v>0</v>
      </c>
      <c r="Q358" t="s">
        <v>8310</v>
      </c>
      <c r="R358" t="s">
        <v>8314</v>
      </c>
      <c r="S358" s="17">
        <f t="shared" si="22"/>
        <v>42583.915532407402</v>
      </c>
      <c r="T358" s="11">
        <f t="shared" si="23"/>
        <v>42613.915532407402</v>
      </c>
    </row>
    <row r="359" spans="1:20" ht="30" hidden="1" x14ac:dyDescent="0.25">
      <c r="A359">
        <v>612</v>
      </c>
      <c r="B359" s="3" t="s">
        <v>613</v>
      </c>
      <c r="C359" s="3" t="s">
        <v>4722</v>
      </c>
      <c r="D359">
        <v>10000</v>
      </c>
      <c r="E359">
        <v>0</v>
      </c>
      <c r="F359" t="s">
        <v>8220</v>
      </c>
      <c r="G359" t="s">
        <v>8237</v>
      </c>
      <c r="H359" t="s">
        <v>8249</v>
      </c>
      <c r="I359">
        <v>1472777146</v>
      </c>
      <c r="J359">
        <v>1470185146</v>
      </c>
      <c r="K359" t="b">
        <v>0</v>
      </c>
      <c r="L359">
        <v>0</v>
      </c>
      <c r="M359" t="b">
        <v>0</v>
      </c>
      <c r="N359" t="s">
        <v>8272</v>
      </c>
      <c r="O359" s="6">
        <f t="shared" si="20"/>
        <v>0</v>
      </c>
      <c r="P359" s="7">
        <f t="shared" si="21"/>
        <v>0</v>
      </c>
      <c r="Q359" t="s">
        <v>8319</v>
      </c>
      <c r="R359" t="s">
        <v>8320</v>
      </c>
      <c r="S359" s="17">
        <f t="shared" si="22"/>
        <v>42584.823449074065</v>
      </c>
      <c r="T359" s="11">
        <f t="shared" si="23"/>
        <v>42614.823449074065</v>
      </c>
    </row>
    <row r="360" spans="1:20" ht="45" hidden="1" x14ac:dyDescent="0.25">
      <c r="A360">
        <v>143</v>
      </c>
      <c r="B360" s="3" t="s">
        <v>145</v>
      </c>
      <c r="C360" s="3" t="s">
        <v>4253</v>
      </c>
      <c r="D360">
        <v>5500</v>
      </c>
      <c r="E360">
        <v>0</v>
      </c>
      <c r="F360" t="s">
        <v>8220</v>
      </c>
      <c r="G360" t="s">
        <v>8226</v>
      </c>
      <c r="H360" t="s">
        <v>8248</v>
      </c>
      <c r="I360">
        <v>1472882100</v>
      </c>
      <c r="J360">
        <v>1467941542</v>
      </c>
      <c r="K360" t="b">
        <v>0</v>
      </c>
      <c r="L360">
        <v>0</v>
      </c>
      <c r="M360" t="b">
        <v>0</v>
      </c>
      <c r="N360" t="s">
        <v>8267</v>
      </c>
      <c r="O360" s="6">
        <f t="shared" si="20"/>
        <v>0</v>
      </c>
      <c r="P360" s="7">
        <f t="shared" si="21"/>
        <v>0</v>
      </c>
      <c r="Q360" t="s">
        <v>8310</v>
      </c>
      <c r="R360" t="s">
        <v>8313</v>
      </c>
      <c r="S360" s="17">
        <f t="shared" si="22"/>
        <v>42558.855810185189</v>
      </c>
      <c r="T360" s="11">
        <f t="shared" si="23"/>
        <v>42616.038194444445</v>
      </c>
    </row>
    <row r="361" spans="1:20" ht="45" hidden="1" x14ac:dyDescent="0.25">
      <c r="A361">
        <v>3875</v>
      </c>
      <c r="B361" s="3" t="s">
        <v>3872</v>
      </c>
      <c r="C361" s="3" t="s">
        <v>7984</v>
      </c>
      <c r="D361">
        <v>30000</v>
      </c>
      <c r="E361">
        <v>0</v>
      </c>
      <c r="F361" t="s">
        <v>8220</v>
      </c>
      <c r="G361" t="s">
        <v>8232</v>
      </c>
      <c r="H361" t="s">
        <v>8253</v>
      </c>
      <c r="I361">
        <v>1472896800</v>
      </c>
      <c r="J361">
        <v>1472804365</v>
      </c>
      <c r="K361" t="b">
        <v>0</v>
      </c>
      <c r="L361">
        <v>0</v>
      </c>
      <c r="M361" t="b">
        <v>0</v>
      </c>
      <c r="N361" t="s">
        <v>8305</v>
      </c>
      <c r="O361" s="6">
        <f t="shared" si="20"/>
        <v>0</v>
      </c>
      <c r="P361" s="7">
        <f t="shared" si="21"/>
        <v>0</v>
      </c>
      <c r="Q361" t="s">
        <v>8317</v>
      </c>
      <c r="R361" t="s">
        <v>8359</v>
      </c>
      <c r="S361" s="17">
        <f t="shared" si="22"/>
        <v>42615.138483796291</v>
      </c>
      <c r="T361" s="11">
        <f t="shared" si="23"/>
        <v>42616.208333333336</v>
      </c>
    </row>
    <row r="362" spans="1:20" ht="45" hidden="1" x14ac:dyDescent="0.25">
      <c r="A362">
        <v>2375</v>
      </c>
      <c r="B362" s="3" t="s">
        <v>2376</v>
      </c>
      <c r="C362" s="3" t="s">
        <v>6485</v>
      </c>
      <c r="D362">
        <v>10000</v>
      </c>
      <c r="E362">
        <v>0</v>
      </c>
      <c r="F362" t="s">
        <v>8220</v>
      </c>
      <c r="G362" t="s">
        <v>8224</v>
      </c>
      <c r="H362" t="s">
        <v>8246</v>
      </c>
      <c r="I362">
        <v>1473451437</v>
      </c>
      <c r="J362">
        <v>1470859437</v>
      </c>
      <c r="K362" t="b">
        <v>0</v>
      </c>
      <c r="L362">
        <v>0</v>
      </c>
      <c r="M362" t="b">
        <v>0</v>
      </c>
      <c r="N362" t="s">
        <v>8272</v>
      </c>
      <c r="O362" s="6">
        <f t="shared" si="20"/>
        <v>0</v>
      </c>
      <c r="P362" s="7">
        <f t="shared" si="21"/>
        <v>0</v>
      </c>
      <c r="Q362" t="s">
        <v>8319</v>
      </c>
      <c r="R362" t="s">
        <v>8320</v>
      </c>
      <c r="S362" s="17">
        <f t="shared" si="22"/>
        <v>42592.627743055556</v>
      </c>
      <c r="T362" s="11">
        <f t="shared" si="23"/>
        <v>42622.627743055556</v>
      </c>
    </row>
    <row r="363" spans="1:20" ht="45" hidden="1" x14ac:dyDescent="0.25">
      <c r="A363">
        <v>1733</v>
      </c>
      <c r="B363" s="3" t="s">
        <v>1734</v>
      </c>
      <c r="C363" s="3" t="s">
        <v>5843</v>
      </c>
      <c r="D363">
        <v>10000</v>
      </c>
      <c r="E363">
        <v>0</v>
      </c>
      <c r="F363" t="s">
        <v>8221</v>
      </c>
      <c r="G363" t="s">
        <v>8224</v>
      </c>
      <c r="H363" t="s">
        <v>8246</v>
      </c>
      <c r="I363">
        <v>1473802200</v>
      </c>
      <c r="J363">
        <v>1472746374</v>
      </c>
      <c r="K363" t="b">
        <v>0</v>
      </c>
      <c r="L363">
        <v>0</v>
      </c>
      <c r="M363" t="b">
        <v>0</v>
      </c>
      <c r="N363" t="s">
        <v>8293</v>
      </c>
      <c r="O363" s="6">
        <f t="shared" si="20"/>
        <v>0</v>
      </c>
      <c r="P363" s="7">
        <f t="shared" si="21"/>
        <v>0</v>
      </c>
      <c r="Q363" t="s">
        <v>8325</v>
      </c>
      <c r="R363" t="s">
        <v>8347</v>
      </c>
      <c r="S363" s="17">
        <f t="shared" si="22"/>
        <v>42614.467291666668</v>
      </c>
      <c r="T363" s="11">
        <f t="shared" si="23"/>
        <v>42626.687499999993</v>
      </c>
    </row>
    <row r="364" spans="1:20" ht="45" hidden="1" x14ac:dyDescent="0.25">
      <c r="A364">
        <v>1597</v>
      </c>
      <c r="B364" s="3" t="s">
        <v>1598</v>
      </c>
      <c r="C364" s="3" t="s">
        <v>5707</v>
      </c>
      <c r="D364">
        <v>15000</v>
      </c>
      <c r="E364">
        <v>0</v>
      </c>
      <c r="F364" t="s">
        <v>8221</v>
      </c>
      <c r="G364" t="s">
        <v>8224</v>
      </c>
      <c r="H364" t="s">
        <v>8246</v>
      </c>
      <c r="I364">
        <v>1474360197</v>
      </c>
      <c r="J364">
        <v>1471768197</v>
      </c>
      <c r="K364" t="b">
        <v>0</v>
      </c>
      <c r="L364">
        <v>0</v>
      </c>
      <c r="M364" t="b">
        <v>0</v>
      </c>
      <c r="N364" t="s">
        <v>8291</v>
      </c>
      <c r="O364" s="6">
        <f t="shared" si="20"/>
        <v>0</v>
      </c>
      <c r="P364" s="7">
        <f t="shared" si="21"/>
        <v>0</v>
      </c>
      <c r="Q364" t="s">
        <v>8338</v>
      </c>
      <c r="R364" t="s">
        <v>8345</v>
      </c>
      <c r="S364" s="17">
        <f t="shared" si="22"/>
        <v>42603.145798611113</v>
      </c>
      <c r="T364" s="11">
        <f t="shared" si="23"/>
        <v>42633.145798611113</v>
      </c>
    </row>
    <row r="365" spans="1:20" ht="45" hidden="1" x14ac:dyDescent="0.25">
      <c r="A365">
        <v>233</v>
      </c>
      <c r="B365" s="3" t="s">
        <v>235</v>
      </c>
      <c r="C365" s="3" t="s">
        <v>4343</v>
      </c>
      <c r="D365">
        <v>350000</v>
      </c>
      <c r="E365">
        <v>0</v>
      </c>
      <c r="F365" t="s">
        <v>8221</v>
      </c>
      <c r="G365" t="s">
        <v>8224</v>
      </c>
      <c r="H365" t="s">
        <v>8246</v>
      </c>
      <c r="I365">
        <v>1475185972</v>
      </c>
      <c r="J365">
        <v>1472593972</v>
      </c>
      <c r="K365" t="b">
        <v>0</v>
      </c>
      <c r="L365">
        <v>0</v>
      </c>
      <c r="M365" t="b">
        <v>0</v>
      </c>
      <c r="N365" t="s">
        <v>8268</v>
      </c>
      <c r="O365" s="6">
        <f t="shared" si="20"/>
        <v>0</v>
      </c>
      <c r="P365" s="7">
        <f t="shared" si="21"/>
        <v>0</v>
      </c>
      <c r="Q365" t="s">
        <v>8310</v>
      </c>
      <c r="R365" t="s">
        <v>8314</v>
      </c>
      <c r="S365" s="17">
        <f t="shared" si="22"/>
        <v>42612.703379629624</v>
      </c>
      <c r="T365" s="11">
        <f t="shared" si="23"/>
        <v>42642.703379629624</v>
      </c>
    </row>
    <row r="366" spans="1:20" ht="45" hidden="1" x14ac:dyDescent="0.25">
      <c r="A366">
        <v>4054</v>
      </c>
      <c r="B366" s="3" t="s">
        <v>4050</v>
      </c>
      <c r="C366" s="3" t="s">
        <v>8158</v>
      </c>
      <c r="D366">
        <v>8880</v>
      </c>
      <c r="E366">
        <v>0</v>
      </c>
      <c r="F366" t="s">
        <v>8221</v>
      </c>
      <c r="G366" t="s">
        <v>8224</v>
      </c>
      <c r="H366" t="s">
        <v>8246</v>
      </c>
      <c r="I366">
        <v>1475294400</v>
      </c>
      <c r="J366">
        <v>1472674285</v>
      </c>
      <c r="K366" t="b">
        <v>0</v>
      </c>
      <c r="L366">
        <v>0</v>
      </c>
      <c r="M366" t="b">
        <v>0</v>
      </c>
      <c r="N366" t="s">
        <v>8271</v>
      </c>
      <c r="O366" s="6">
        <f t="shared" si="20"/>
        <v>0</v>
      </c>
      <c r="P366" s="7">
        <f t="shared" si="21"/>
        <v>0</v>
      </c>
      <c r="Q366" t="s">
        <v>8317</v>
      </c>
      <c r="R366" t="s">
        <v>8318</v>
      </c>
      <c r="S366" s="17">
        <f t="shared" si="22"/>
        <v>42613.632928240739</v>
      </c>
      <c r="T366" s="11">
        <f t="shared" si="23"/>
        <v>42643.958333333336</v>
      </c>
    </row>
    <row r="367" spans="1:20" ht="60" hidden="1" x14ac:dyDescent="0.25">
      <c r="A367">
        <v>988</v>
      </c>
      <c r="B367" s="3" t="s">
        <v>989</v>
      </c>
      <c r="C367" s="3" t="s">
        <v>5098</v>
      </c>
      <c r="D367">
        <v>5000</v>
      </c>
      <c r="E367">
        <v>0</v>
      </c>
      <c r="F367" t="s">
        <v>8221</v>
      </c>
      <c r="G367" t="s">
        <v>8237</v>
      </c>
      <c r="H367" t="s">
        <v>8249</v>
      </c>
      <c r="I367">
        <v>1475310825</v>
      </c>
      <c r="J367">
        <v>1472718825</v>
      </c>
      <c r="K367" t="b">
        <v>0</v>
      </c>
      <c r="L367">
        <v>0</v>
      </c>
      <c r="M367" t="b">
        <v>0</v>
      </c>
      <c r="N367" t="s">
        <v>8273</v>
      </c>
      <c r="O367" s="6">
        <f t="shared" si="20"/>
        <v>0</v>
      </c>
      <c r="P367" s="7">
        <f t="shared" si="21"/>
        <v>0</v>
      </c>
      <c r="Q367" t="s">
        <v>8319</v>
      </c>
      <c r="R367" t="s">
        <v>8321</v>
      </c>
      <c r="S367" s="17">
        <f t="shared" si="22"/>
        <v>42614.148437499993</v>
      </c>
      <c r="T367" s="11">
        <f t="shared" si="23"/>
        <v>42644.148437499993</v>
      </c>
    </row>
    <row r="368" spans="1:20" ht="45" hidden="1" x14ac:dyDescent="0.25">
      <c r="A368">
        <v>437</v>
      </c>
      <c r="B368" s="3" t="s">
        <v>438</v>
      </c>
      <c r="C368" s="3" t="s">
        <v>4547</v>
      </c>
      <c r="D368">
        <v>7000</v>
      </c>
      <c r="E368">
        <v>0</v>
      </c>
      <c r="F368" t="s">
        <v>8221</v>
      </c>
      <c r="G368" t="s">
        <v>8229</v>
      </c>
      <c r="H368" t="s">
        <v>8251</v>
      </c>
      <c r="I368">
        <v>1475912326</v>
      </c>
      <c r="J368">
        <v>1470728326</v>
      </c>
      <c r="K368" t="b">
        <v>0</v>
      </c>
      <c r="L368">
        <v>0</v>
      </c>
      <c r="M368" t="b">
        <v>0</v>
      </c>
      <c r="N368" t="s">
        <v>8270</v>
      </c>
      <c r="O368" s="6">
        <f t="shared" si="20"/>
        <v>0</v>
      </c>
      <c r="P368" s="7">
        <f t="shared" si="21"/>
        <v>0</v>
      </c>
      <c r="Q368" t="s">
        <v>8310</v>
      </c>
      <c r="R368" t="s">
        <v>8316</v>
      </c>
      <c r="S368" s="17">
        <f t="shared" si="22"/>
        <v>42591.110254629624</v>
      </c>
      <c r="T368" s="11">
        <f t="shared" si="23"/>
        <v>42651.110254629624</v>
      </c>
    </row>
    <row r="369" spans="1:20" ht="30" hidden="1" x14ac:dyDescent="0.25">
      <c r="A369">
        <v>122</v>
      </c>
      <c r="B369" s="3" t="s">
        <v>124</v>
      </c>
      <c r="C369" s="3" t="s">
        <v>4233</v>
      </c>
      <c r="D369">
        <v>100000000</v>
      </c>
      <c r="E369">
        <v>0</v>
      </c>
      <c r="F369" t="s">
        <v>8220</v>
      </c>
      <c r="G369" t="s">
        <v>8224</v>
      </c>
      <c r="H369" t="s">
        <v>8246</v>
      </c>
      <c r="I369">
        <v>1476094907</v>
      </c>
      <c r="J369">
        <v>1470910907</v>
      </c>
      <c r="K369" t="b">
        <v>0</v>
      </c>
      <c r="L369">
        <v>0</v>
      </c>
      <c r="M369" t="b">
        <v>0</v>
      </c>
      <c r="N369" t="s">
        <v>8267</v>
      </c>
      <c r="O369" s="6">
        <f t="shared" si="20"/>
        <v>0</v>
      </c>
      <c r="P369" s="7">
        <f t="shared" si="21"/>
        <v>0</v>
      </c>
      <c r="Q369" t="s">
        <v>8310</v>
      </c>
      <c r="R369" t="s">
        <v>8313</v>
      </c>
      <c r="S369" s="17">
        <f t="shared" si="22"/>
        <v>42593.223460648143</v>
      </c>
      <c r="T369" s="11">
        <f t="shared" si="23"/>
        <v>42653.223460648143</v>
      </c>
    </row>
    <row r="370" spans="1:20" ht="45" hidden="1" x14ac:dyDescent="0.25">
      <c r="A370">
        <v>492</v>
      </c>
      <c r="B370" s="3" t="s">
        <v>493</v>
      </c>
      <c r="C370" s="3" t="s">
        <v>4602</v>
      </c>
      <c r="D370">
        <v>10000000</v>
      </c>
      <c r="E370">
        <v>0</v>
      </c>
      <c r="F370" t="s">
        <v>8221</v>
      </c>
      <c r="G370" t="s">
        <v>8235</v>
      </c>
      <c r="H370" t="s">
        <v>8255</v>
      </c>
      <c r="I370">
        <v>1476319830</v>
      </c>
      <c r="J370">
        <v>1471135830</v>
      </c>
      <c r="K370" t="b">
        <v>0</v>
      </c>
      <c r="L370">
        <v>0</v>
      </c>
      <c r="M370" t="b">
        <v>0</v>
      </c>
      <c r="N370" t="s">
        <v>8270</v>
      </c>
      <c r="O370" s="6">
        <f t="shared" si="20"/>
        <v>0</v>
      </c>
      <c r="P370" s="7">
        <f t="shared" si="21"/>
        <v>0</v>
      </c>
      <c r="Q370" t="s">
        <v>8310</v>
      </c>
      <c r="R370" t="s">
        <v>8316</v>
      </c>
      <c r="S370" s="17">
        <f t="shared" si="22"/>
        <v>42595.826736111114</v>
      </c>
      <c r="T370" s="11">
        <f t="shared" si="23"/>
        <v>42655.826736111114</v>
      </c>
    </row>
    <row r="371" spans="1:20" ht="45" hidden="1" x14ac:dyDescent="0.25">
      <c r="A371">
        <v>2520</v>
      </c>
      <c r="B371" s="3" t="s">
        <v>2520</v>
      </c>
      <c r="C371" s="3" t="s">
        <v>6630</v>
      </c>
      <c r="D371">
        <v>100000</v>
      </c>
      <c r="E371">
        <v>0</v>
      </c>
      <c r="F371" t="s">
        <v>8221</v>
      </c>
      <c r="G371" t="s">
        <v>8224</v>
      </c>
      <c r="H371" t="s">
        <v>8246</v>
      </c>
      <c r="I371">
        <v>1476559260</v>
      </c>
      <c r="J371">
        <v>1472567085</v>
      </c>
      <c r="K371" t="b">
        <v>0</v>
      </c>
      <c r="L371">
        <v>0</v>
      </c>
      <c r="M371" t="b">
        <v>0</v>
      </c>
      <c r="N371" t="s">
        <v>8299</v>
      </c>
      <c r="O371" s="6">
        <f t="shared" si="20"/>
        <v>0</v>
      </c>
      <c r="P371" s="7">
        <f t="shared" si="21"/>
        <v>0</v>
      </c>
      <c r="Q371" t="s">
        <v>8336</v>
      </c>
      <c r="R371" t="s">
        <v>8353</v>
      </c>
      <c r="S371" s="17">
        <f t="shared" si="22"/>
        <v>42612.392187500001</v>
      </c>
      <c r="T371" s="11">
        <f t="shared" si="23"/>
        <v>42658.597916666658</v>
      </c>
    </row>
    <row r="372" spans="1:20" ht="60" hidden="1" x14ac:dyDescent="0.25">
      <c r="A372">
        <v>2743</v>
      </c>
      <c r="B372" s="3" t="s">
        <v>2743</v>
      </c>
      <c r="C372" s="3" t="s">
        <v>6853</v>
      </c>
      <c r="D372">
        <v>5999</v>
      </c>
      <c r="E372">
        <v>0</v>
      </c>
      <c r="F372" t="s">
        <v>8221</v>
      </c>
      <c r="G372" t="s">
        <v>8224</v>
      </c>
      <c r="H372" t="s">
        <v>8246</v>
      </c>
      <c r="I372">
        <v>1476863607</v>
      </c>
      <c r="J372">
        <v>1474271607</v>
      </c>
      <c r="K372" t="b">
        <v>0</v>
      </c>
      <c r="L372">
        <v>0</v>
      </c>
      <c r="M372" t="b">
        <v>0</v>
      </c>
      <c r="N372" t="s">
        <v>8304</v>
      </c>
      <c r="O372" s="6">
        <f t="shared" si="20"/>
        <v>0</v>
      </c>
      <c r="P372" s="7">
        <f t="shared" si="21"/>
        <v>0</v>
      </c>
      <c r="Q372" t="s">
        <v>8322</v>
      </c>
      <c r="R372" t="s">
        <v>8358</v>
      </c>
      <c r="S372" s="17">
        <f t="shared" si="22"/>
        <v>42632.120451388888</v>
      </c>
      <c r="T372" s="11">
        <f t="shared" si="23"/>
        <v>42662.120451388888</v>
      </c>
    </row>
    <row r="373" spans="1:20" ht="45" hidden="1" x14ac:dyDescent="0.25">
      <c r="A373">
        <v>3790</v>
      </c>
      <c r="B373" s="3" t="s">
        <v>3787</v>
      </c>
      <c r="C373" s="3" t="s">
        <v>7900</v>
      </c>
      <c r="D373">
        <v>15000</v>
      </c>
      <c r="E373">
        <v>0</v>
      </c>
      <c r="F373" t="s">
        <v>8221</v>
      </c>
      <c r="G373" t="s">
        <v>8224</v>
      </c>
      <c r="H373" t="s">
        <v>8246</v>
      </c>
      <c r="I373">
        <v>1479834023</v>
      </c>
      <c r="J373">
        <v>1477238423</v>
      </c>
      <c r="K373" t="b">
        <v>0</v>
      </c>
      <c r="L373">
        <v>0</v>
      </c>
      <c r="M373" t="b">
        <v>0</v>
      </c>
      <c r="N373" t="s">
        <v>8305</v>
      </c>
      <c r="O373" s="6">
        <f t="shared" si="20"/>
        <v>0</v>
      </c>
      <c r="P373" s="7">
        <f t="shared" si="21"/>
        <v>0</v>
      </c>
      <c r="Q373" t="s">
        <v>8317</v>
      </c>
      <c r="R373" t="s">
        <v>8359</v>
      </c>
      <c r="S373" s="17">
        <f t="shared" si="22"/>
        <v>42666.458599537036</v>
      </c>
      <c r="T373" s="11">
        <f t="shared" si="23"/>
        <v>42696.5002662037</v>
      </c>
    </row>
    <row r="374" spans="1:20" ht="45" hidden="1" x14ac:dyDescent="0.25">
      <c r="A374">
        <v>2377</v>
      </c>
      <c r="B374" s="3" t="s">
        <v>2378</v>
      </c>
      <c r="C374" s="3" t="s">
        <v>6487</v>
      </c>
      <c r="D374">
        <v>2500</v>
      </c>
      <c r="E374">
        <v>0</v>
      </c>
      <c r="F374" t="s">
        <v>8220</v>
      </c>
      <c r="G374" t="s">
        <v>8229</v>
      </c>
      <c r="H374" t="s">
        <v>8251</v>
      </c>
      <c r="I374">
        <v>1480110783</v>
      </c>
      <c r="J374">
        <v>1477515183</v>
      </c>
      <c r="K374" t="b">
        <v>0</v>
      </c>
      <c r="L374">
        <v>0</v>
      </c>
      <c r="M374" t="b">
        <v>0</v>
      </c>
      <c r="N374" t="s">
        <v>8272</v>
      </c>
      <c r="O374" s="6">
        <f t="shared" si="20"/>
        <v>0</v>
      </c>
      <c r="P374" s="7">
        <f t="shared" si="21"/>
        <v>0</v>
      </c>
      <c r="Q374" t="s">
        <v>8319</v>
      </c>
      <c r="R374" t="s">
        <v>8320</v>
      </c>
      <c r="S374" s="17">
        <f t="shared" si="22"/>
        <v>42669.661840277775</v>
      </c>
      <c r="T374" s="11">
        <f t="shared" si="23"/>
        <v>42699.703506944446</v>
      </c>
    </row>
    <row r="375" spans="1:20" ht="45" hidden="1" x14ac:dyDescent="0.25">
      <c r="A375">
        <v>2412</v>
      </c>
      <c r="B375" s="3" t="s">
        <v>2413</v>
      </c>
      <c r="C375" s="3" t="s">
        <v>6522</v>
      </c>
      <c r="D375">
        <v>8000</v>
      </c>
      <c r="E375">
        <v>0</v>
      </c>
      <c r="F375" t="s">
        <v>8221</v>
      </c>
      <c r="G375" t="s">
        <v>8230</v>
      </c>
      <c r="H375" t="s">
        <v>8249</v>
      </c>
      <c r="I375">
        <v>1480185673</v>
      </c>
      <c r="J375">
        <v>1476294073</v>
      </c>
      <c r="K375" t="b">
        <v>0</v>
      </c>
      <c r="L375">
        <v>0</v>
      </c>
      <c r="M375" t="b">
        <v>0</v>
      </c>
      <c r="N375" t="s">
        <v>8284</v>
      </c>
      <c r="O375" s="6">
        <f t="shared" si="20"/>
        <v>0</v>
      </c>
      <c r="P375" s="7">
        <f t="shared" si="21"/>
        <v>0</v>
      </c>
      <c r="Q375" t="s">
        <v>8336</v>
      </c>
      <c r="R375" t="s">
        <v>8337</v>
      </c>
      <c r="S375" s="17">
        <f t="shared" si="22"/>
        <v>42655.528622685182</v>
      </c>
      <c r="T375" s="11">
        <f t="shared" si="23"/>
        <v>42700.570289351854</v>
      </c>
    </row>
    <row r="376" spans="1:20" ht="45" hidden="1" x14ac:dyDescent="0.25">
      <c r="A376">
        <v>760</v>
      </c>
      <c r="B376" s="3" t="s">
        <v>761</v>
      </c>
      <c r="C376" s="3" t="s">
        <v>4870</v>
      </c>
      <c r="D376">
        <v>2200</v>
      </c>
      <c r="E376">
        <v>0</v>
      </c>
      <c r="F376" t="s">
        <v>8221</v>
      </c>
      <c r="G376" t="s">
        <v>8224</v>
      </c>
      <c r="H376" t="s">
        <v>8246</v>
      </c>
      <c r="I376">
        <v>1480188013</v>
      </c>
      <c r="J376">
        <v>1477592413</v>
      </c>
      <c r="K376" t="b">
        <v>0</v>
      </c>
      <c r="L376">
        <v>0</v>
      </c>
      <c r="M376" t="b">
        <v>0</v>
      </c>
      <c r="N376" t="s">
        <v>8275</v>
      </c>
      <c r="O376" s="6">
        <f t="shared" si="20"/>
        <v>0</v>
      </c>
      <c r="P376" s="7">
        <f t="shared" si="21"/>
        <v>0</v>
      </c>
      <c r="Q376" t="s">
        <v>8322</v>
      </c>
      <c r="R376" t="s">
        <v>8324</v>
      </c>
      <c r="S376" s="17">
        <f t="shared" si="22"/>
        <v>42670.555706018517</v>
      </c>
      <c r="T376" s="11">
        <f t="shared" si="23"/>
        <v>42700.597372685181</v>
      </c>
    </row>
    <row r="377" spans="1:20" ht="45" hidden="1" x14ac:dyDescent="0.25">
      <c r="A377">
        <v>3936</v>
      </c>
      <c r="B377" s="3" t="s">
        <v>3933</v>
      </c>
      <c r="C377" s="3" t="s">
        <v>8044</v>
      </c>
      <c r="D377">
        <v>20000</v>
      </c>
      <c r="E377">
        <v>0</v>
      </c>
      <c r="F377" t="s">
        <v>8221</v>
      </c>
      <c r="G377" t="s">
        <v>8224</v>
      </c>
      <c r="H377" t="s">
        <v>8246</v>
      </c>
      <c r="I377">
        <v>1480576720</v>
      </c>
      <c r="J377">
        <v>1477981120</v>
      </c>
      <c r="K377" t="b">
        <v>0</v>
      </c>
      <c r="L377">
        <v>0</v>
      </c>
      <c r="M377" t="b">
        <v>0</v>
      </c>
      <c r="N377" t="s">
        <v>8271</v>
      </c>
      <c r="O377" s="6">
        <f t="shared" si="20"/>
        <v>0</v>
      </c>
      <c r="P377" s="7">
        <f t="shared" si="21"/>
        <v>0</v>
      </c>
      <c r="Q377" t="s">
        <v>8317</v>
      </c>
      <c r="R377" t="s">
        <v>8318</v>
      </c>
      <c r="S377" s="17">
        <f t="shared" si="22"/>
        <v>42675.054629629631</v>
      </c>
      <c r="T377" s="11">
        <f t="shared" si="23"/>
        <v>42705.096296296295</v>
      </c>
    </row>
    <row r="378" spans="1:20" ht="45" hidden="1" x14ac:dyDescent="0.25">
      <c r="A378">
        <v>762</v>
      </c>
      <c r="B378" s="3" t="s">
        <v>763</v>
      </c>
      <c r="C378" s="3" t="s">
        <v>4872</v>
      </c>
      <c r="D378">
        <v>3500</v>
      </c>
      <c r="E378">
        <v>0</v>
      </c>
      <c r="F378" t="s">
        <v>8221</v>
      </c>
      <c r="G378" t="s">
        <v>8238</v>
      </c>
      <c r="H378" t="s">
        <v>8256</v>
      </c>
      <c r="I378">
        <v>1480831200</v>
      </c>
      <c r="J378">
        <v>1479328570</v>
      </c>
      <c r="K378" t="b">
        <v>0</v>
      </c>
      <c r="L378">
        <v>0</v>
      </c>
      <c r="M378" t="b">
        <v>0</v>
      </c>
      <c r="N378" t="s">
        <v>8275</v>
      </c>
      <c r="O378" s="6">
        <f t="shared" si="20"/>
        <v>0</v>
      </c>
      <c r="P378" s="7">
        <f t="shared" si="21"/>
        <v>0</v>
      </c>
      <c r="Q378" t="s">
        <v>8322</v>
      </c>
      <c r="R378" t="s">
        <v>8324</v>
      </c>
      <c r="S378" s="17">
        <f t="shared" si="22"/>
        <v>42690.65011574074</v>
      </c>
      <c r="T378" s="11">
        <f t="shared" si="23"/>
        <v>42708.041666666664</v>
      </c>
    </row>
    <row r="379" spans="1:20" ht="30" hidden="1" x14ac:dyDescent="0.25">
      <c r="A379">
        <v>1982</v>
      </c>
      <c r="B379" s="3" t="s">
        <v>1983</v>
      </c>
      <c r="C379" s="3" t="s">
        <v>6092</v>
      </c>
      <c r="D379">
        <v>180000</v>
      </c>
      <c r="E379">
        <v>0</v>
      </c>
      <c r="F379" t="s">
        <v>8221</v>
      </c>
      <c r="G379" t="s">
        <v>8231</v>
      </c>
      <c r="H379" t="s">
        <v>8252</v>
      </c>
      <c r="I379">
        <v>1480863887</v>
      </c>
      <c r="J379">
        <v>1478268287</v>
      </c>
      <c r="K379" t="b">
        <v>0</v>
      </c>
      <c r="L379">
        <v>0</v>
      </c>
      <c r="M379" t="b">
        <v>0</v>
      </c>
      <c r="N379" t="s">
        <v>8296</v>
      </c>
      <c r="O379" s="6">
        <f t="shared" si="20"/>
        <v>0</v>
      </c>
      <c r="P379" s="7">
        <f t="shared" si="21"/>
        <v>0</v>
      </c>
      <c r="Q379" t="s">
        <v>8338</v>
      </c>
      <c r="R379" t="s">
        <v>8350</v>
      </c>
      <c r="S379" s="17">
        <f t="shared" si="22"/>
        <v>42678.378321759257</v>
      </c>
      <c r="T379" s="11">
        <f t="shared" si="23"/>
        <v>42708.419988425921</v>
      </c>
    </row>
    <row r="380" spans="1:20" ht="30" hidden="1" x14ac:dyDescent="0.25">
      <c r="A380">
        <v>1057</v>
      </c>
      <c r="B380" s="3" t="s">
        <v>1058</v>
      </c>
      <c r="C380" s="3" t="s">
        <v>5167</v>
      </c>
      <c r="D380">
        <v>10000</v>
      </c>
      <c r="E380">
        <v>0</v>
      </c>
      <c r="F380" t="s">
        <v>8220</v>
      </c>
      <c r="G380" t="s">
        <v>8224</v>
      </c>
      <c r="H380" t="s">
        <v>8246</v>
      </c>
      <c r="I380">
        <v>1480888483</v>
      </c>
      <c r="J380">
        <v>1478292883</v>
      </c>
      <c r="K380" t="b">
        <v>0</v>
      </c>
      <c r="L380">
        <v>0</v>
      </c>
      <c r="M380" t="b">
        <v>0</v>
      </c>
      <c r="N380" t="s">
        <v>8281</v>
      </c>
      <c r="O380" s="6">
        <f t="shared" si="20"/>
        <v>0</v>
      </c>
      <c r="P380" s="7">
        <f t="shared" si="21"/>
        <v>0</v>
      </c>
      <c r="Q380" t="s">
        <v>8331</v>
      </c>
      <c r="R380" t="s">
        <v>8332</v>
      </c>
      <c r="S380" s="17">
        <f t="shared" si="22"/>
        <v>42678.662997685176</v>
      </c>
      <c r="T380" s="11">
        <f t="shared" si="23"/>
        <v>42708.704664351848</v>
      </c>
    </row>
    <row r="381" spans="1:20" ht="45" hidden="1" x14ac:dyDescent="0.25">
      <c r="A381">
        <v>1994</v>
      </c>
      <c r="B381" s="3" t="s">
        <v>1995</v>
      </c>
      <c r="C381" s="3" t="s">
        <v>6104</v>
      </c>
      <c r="D381">
        <v>3200</v>
      </c>
      <c r="E381">
        <v>0</v>
      </c>
      <c r="F381" t="s">
        <v>8221</v>
      </c>
      <c r="G381" t="s">
        <v>8224</v>
      </c>
      <c r="H381" t="s">
        <v>8246</v>
      </c>
      <c r="I381">
        <v>1481072942</v>
      </c>
      <c r="J381">
        <v>1475885342</v>
      </c>
      <c r="K381" t="b">
        <v>0</v>
      </c>
      <c r="L381">
        <v>0</v>
      </c>
      <c r="M381" t="b">
        <v>0</v>
      </c>
      <c r="N381" t="s">
        <v>8296</v>
      </c>
      <c r="O381" s="6">
        <f t="shared" si="20"/>
        <v>0</v>
      </c>
      <c r="P381" s="7">
        <f t="shared" si="21"/>
        <v>0</v>
      </c>
      <c r="Q381" t="s">
        <v>8338</v>
      </c>
      <c r="R381" t="s">
        <v>8350</v>
      </c>
      <c r="S381" s="17">
        <f t="shared" si="22"/>
        <v>42650.797939814809</v>
      </c>
      <c r="T381" s="11">
        <f t="shared" si="23"/>
        <v>42710.839606481481</v>
      </c>
    </row>
    <row r="382" spans="1:20" ht="30" hidden="1" x14ac:dyDescent="0.25">
      <c r="A382">
        <v>3190</v>
      </c>
      <c r="B382" s="3" t="s">
        <v>3190</v>
      </c>
      <c r="C382" s="3" t="s">
        <v>7300</v>
      </c>
      <c r="D382">
        <v>4000</v>
      </c>
      <c r="E382">
        <v>0</v>
      </c>
      <c r="F382" t="s">
        <v>8221</v>
      </c>
      <c r="G382" t="s">
        <v>8229</v>
      </c>
      <c r="H382" t="s">
        <v>8251</v>
      </c>
      <c r="I382">
        <v>1481258275</v>
      </c>
      <c r="J382">
        <v>1478662675</v>
      </c>
      <c r="K382" t="b">
        <v>0</v>
      </c>
      <c r="L382">
        <v>0</v>
      </c>
      <c r="M382" t="b">
        <v>0</v>
      </c>
      <c r="N382" t="s">
        <v>8305</v>
      </c>
      <c r="O382" s="6">
        <f t="shared" si="20"/>
        <v>0</v>
      </c>
      <c r="P382" s="7">
        <f t="shared" si="21"/>
        <v>0</v>
      </c>
      <c r="Q382" t="s">
        <v>8317</v>
      </c>
      <c r="R382" t="s">
        <v>8359</v>
      </c>
      <c r="S382" s="17">
        <f t="shared" si="22"/>
        <v>42682.942997685182</v>
      </c>
      <c r="T382" s="11">
        <f t="shared" si="23"/>
        <v>42712.984664351847</v>
      </c>
    </row>
    <row r="383" spans="1:20" ht="45" hidden="1" x14ac:dyDescent="0.25">
      <c r="A383">
        <v>706</v>
      </c>
      <c r="B383" s="3" t="s">
        <v>707</v>
      </c>
      <c r="C383" s="3" t="s">
        <v>4816</v>
      </c>
      <c r="D383">
        <v>100000</v>
      </c>
      <c r="E383">
        <v>0</v>
      </c>
      <c r="F383" t="s">
        <v>8221</v>
      </c>
      <c r="G383" t="s">
        <v>8227</v>
      </c>
      <c r="H383" t="s">
        <v>8249</v>
      </c>
      <c r="I383">
        <v>1481740740</v>
      </c>
      <c r="J383">
        <v>1478130783</v>
      </c>
      <c r="K383" t="b">
        <v>0</v>
      </c>
      <c r="L383">
        <v>0</v>
      </c>
      <c r="M383" t="b">
        <v>0</v>
      </c>
      <c r="N383" t="s">
        <v>8273</v>
      </c>
      <c r="O383" s="6">
        <f t="shared" si="20"/>
        <v>0</v>
      </c>
      <c r="P383" s="7">
        <f t="shared" si="21"/>
        <v>0</v>
      </c>
      <c r="Q383" t="s">
        <v>8319</v>
      </c>
      <c r="R383" t="s">
        <v>8321</v>
      </c>
      <c r="S383" s="17">
        <f t="shared" si="22"/>
        <v>42676.786840277775</v>
      </c>
      <c r="T383" s="11">
        <f t="shared" si="23"/>
        <v>42718.568749999999</v>
      </c>
    </row>
    <row r="384" spans="1:20" ht="45" hidden="1" x14ac:dyDescent="0.25">
      <c r="A384">
        <v>562</v>
      </c>
      <c r="B384" s="3" t="s">
        <v>563</v>
      </c>
      <c r="C384" s="3" t="s">
        <v>4672</v>
      </c>
      <c r="D384">
        <v>50000</v>
      </c>
      <c r="E384">
        <v>0</v>
      </c>
      <c r="F384" t="s">
        <v>8221</v>
      </c>
      <c r="G384" t="s">
        <v>8233</v>
      </c>
      <c r="H384" t="s">
        <v>8249</v>
      </c>
      <c r="I384">
        <v>1482052815</v>
      </c>
      <c r="J384">
        <v>1479460815</v>
      </c>
      <c r="K384" t="b">
        <v>0</v>
      </c>
      <c r="L384">
        <v>0</v>
      </c>
      <c r="M384" t="b">
        <v>0</v>
      </c>
      <c r="N384" t="s">
        <v>8272</v>
      </c>
      <c r="O384" s="6">
        <f t="shared" si="20"/>
        <v>0</v>
      </c>
      <c r="P384" s="7">
        <f t="shared" si="21"/>
        <v>0</v>
      </c>
      <c r="Q384" t="s">
        <v>8319</v>
      </c>
      <c r="R384" t="s">
        <v>8320</v>
      </c>
      <c r="S384" s="17">
        <f t="shared" si="22"/>
        <v>42692.18072916667</v>
      </c>
      <c r="T384" s="11">
        <f t="shared" si="23"/>
        <v>42722.18072916667</v>
      </c>
    </row>
    <row r="385" spans="1:20" ht="45" hidden="1" x14ac:dyDescent="0.25">
      <c r="A385">
        <v>487</v>
      </c>
      <c r="B385" s="3" t="s">
        <v>488</v>
      </c>
      <c r="C385" s="3" t="s">
        <v>4597</v>
      </c>
      <c r="D385">
        <v>50000</v>
      </c>
      <c r="E385">
        <v>0</v>
      </c>
      <c r="F385" t="s">
        <v>8221</v>
      </c>
      <c r="G385" t="s">
        <v>8229</v>
      </c>
      <c r="H385" t="s">
        <v>8251</v>
      </c>
      <c r="I385">
        <v>1482678994</v>
      </c>
      <c r="J385">
        <v>1477491394</v>
      </c>
      <c r="K385" t="b">
        <v>0</v>
      </c>
      <c r="L385">
        <v>0</v>
      </c>
      <c r="M385" t="b">
        <v>0</v>
      </c>
      <c r="N385" t="s">
        <v>8270</v>
      </c>
      <c r="O385" s="6">
        <f t="shared" si="20"/>
        <v>0</v>
      </c>
      <c r="P385" s="7">
        <f t="shared" si="21"/>
        <v>0</v>
      </c>
      <c r="Q385" t="s">
        <v>8310</v>
      </c>
      <c r="R385" t="s">
        <v>8316</v>
      </c>
      <c r="S385" s="17">
        <f t="shared" si="22"/>
        <v>42669.386504629627</v>
      </c>
      <c r="T385" s="11">
        <f t="shared" si="23"/>
        <v>42729.428171296291</v>
      </c>
    </row>
    <row r="386" spans="1:20" ht="45" hidden="1" x14ac:dyDescent="0.25">
      <c r="A386">
        <v>4071</v>
      </c>
      <c r="B386" s="3" t="s">
        <v>4067</v>
      </c>
      <c r="C386" s="3" t="s">
        <v>8174</v>
      </c>
      <c r="D386">
        <v>20000</v>
      </c>
      <c r="E386">
        <v>0</v>
      </c>
      <c r="F386" t="s">
        <v>8221</v>
      </c>
      <c r="G386" t="s">
        <v>8238</v>
      </c>
      <c r="H386" t="s">
        <v>8256</v>
      </c>
      <c r="I386">
        <v>1482779931</v>
      </c>
      <c r="J386">
        <v>1480187931</v>
      </c>
      <c r="K386" t="b">
        <v>0</v>
      </c>
      <c r="L386">
        <v>0</v>
      </c>
      <c r="M386" t="b">
        <v>0</v>
      </c>
      <c r="N386" t="s">
        <v>8271</v>
      </c>
      <c r="O386" s="6">
        <f t="shared" ref="O386:O449" si="24">E386/D386</f>
        <v>0</v>
      </c>
      <c r="P386" s="7">
        <f t="shared" ref="P386:P449" si="25">IFERROR(E386/L386,0)</f>
        <v>0</v>
      </c>
      <c r="Q386" t="s">
        <v>8317</v>
      </c>
      <c r="R386" t="s">
        <v>8318</v>
      </c>
      <c r="S386" s="17">
        <f t="shared" ref="S386:S449" si="26">(((J386/60)/60)/24)+DATE(1970,1,1)+(-5/24)</f>
        <v>42700.59642361111</v>
      </c>
      <c r="T386" s="11">
        <f t="shared" ref="T386:T449" si="27">(((I386/60)/60)/24)+DATE(1970,1,1)+(-5/24)</f>
        <v>42730.59642361111</v>
      </c>
    </row>
    <row r="387" spans="1:20" ht="45" hidden="1" x14ac:dyDescent="0.25">
      <c r="A387">
        <v>238</v>
      </c>
      <c r="B387" s="3" t="s">
        <v>240</v>
      </c>
      <c r="C387" s="3" t="s">
        <v>4348</v>
      </c>
      <c r="D387">
        <v>26000</v>
      </c>
      <c r="E387">
        <v>0</v>
      </c>
      <c r="F387" t="s">
        <v>8221</v>
      </c>
      <c r="G387" t="s">
        <v>8224</v>
      </c>
      <c r="H387" t="s">
        <v>8246</v>
      </c>
      <c r="I387">
        <v>1483088400</v>
      </c>
      <c r="J387">
        <v>1481324760</v>
      </c>
      <c r="K387" t="b">
        <v>0</v>
      </c>
      <c r="L387">
        <v>0</v>
      </c>
      <c r="M387" t="b">
        <v>0</v>
      </c>
      <c r="N387" t="s">
        <v>8268</v>
      </c>
      <c r="O387" s="6">
        <f t="shared" si="24"/>
        <v>0</v>
      </c>
      <c r="P387" s="7">
        <f t="shared" si="25"/>
        <v>0</v>
      </c>
      <c r="Q387" t="s">
        <v>8310</v>
      </c>
      <c r="R387" t="s">
        <v>8314</v>
      </c>
      <c r="S387" s="17">
        <f t="shared" si="26"/>
        <v>42713.754166666658</v>
      </c>
      <c r="T387" s="11">
        <f t="shared" si="27"/>
        <v>42734.166666666664</v>
      </c>
    </row>
    <row r="388" spans="1:20" ht="45" hidden="1" x14ac:dyDescent="0.25">
      <c r="A388">
        <v>1443</v>
      </c>
      <c r="B388" s="3" t="s">
        <v>1444</v>
      </c>
      <c r="C388" s="3" t="s">
        <v>5553</v>
      </c>
      <c r="D388">
        <v>13000</v>
      </c>
      <c r="E388">
        <v>0</v>
      </c>
      <c r="F388" t="s">
        <v>8221</v>
      </c>
      <c r="G388" t="s">
        <v>8230</v>
      </c>
      <c r="H388" t="s">
        <v>8249</v>
      </c>
      <c r="I388">
        <v>1483395209</v>
      </c>
      <c r="J388">
        <v>1480803209</v>
      </c>
      <c r="K388" t="b">
        <v>0</v>
      </c>
      <c r="L388">
        <v>0</v>
      </c>
      <c r="M388" t="b">
        <v>0</v>
      </c>
      <c r="N388" t="s">
        <v>8287</v>
      </c>
      <c r="O388" s="6">
        <f t="shared" si="24"/>
        <v>0</v>
      </c>
      <c r="P388" s="7">
        <f t="shared" si="25"/>
        <v>0</v>
      </c>
      <c r="Q388" t="s">
        <v>8322</v>
      </c>
      <c r="R388" t="s">
        <v>8341</v>
      </c>
      <c r="S388" s="17">
        <f t="shared" si="26"/>
        <v>42707.71769675926</v>
      </c>
      <c r="T388" s="11">
        <f t="shared" si="27"/>
        <v>42737.71769675926</v>
      </c>
    </row>
    <row r="389" spans="1:20" ht="30" hidden="1" x14ac:dyDescent="0.25">
      <c r="A389">
        <v>2350</v>
      </c>
      <c r="B389" s="3" t="s">
        <v>2351</v>
      </c>
      <c r="C389" s="3" t="s">
        <v>6460</v>
      </c>
      <c r="D389">
        <v>50000</v>
      </c>
      <c r="E389">
        <v>0</v>
      </c>
      <c r="F389" t="s">
        <v>8220</v>
      </c>
      <c r="G389" t="s">
        <v>8241</v>
      </c>
      <c r="H389" t="s">
        <v>8249</v>
      </c>
      <c r="I389">
        <v>1483474370</v>
      </c>
      <c r="J389">
        <v>1480882370</v>
      </c>
      <c r="K389" t="b">
        <v>0</v>
      </c>
      <c r="L389">
        <v>0</v>
      </c>
      <c r="M389" t="b">
        <v>0</v>
      </c>
      <c r="N389" t="s">
        <v>8272</v>
      </c>
      <c r="O389" s="6">
        <f t="shared" si="24"/>
        <v>0</v>
      </c>
      <c r="P389" s="7">
        <f t="shared" si="25"/>
        <v>0</v>
      </c>
      <c r="Q389" t="s">
        <v>8319</v>
      </c>
      <c r="R389" t="s">
        <v>8320</v>
      </c>
      <c r="S389" s="17">
        <f t="shared" si="26"/>
        <v>42708.633912037032</v>
      </c>
      <c r="T389" s="11">
        <f t="shared" si="27"/>
        <v>42738.633912037032</v>
      </c>
    </row>
    <row r="390" spans="1:20" ht="45" hidden="1" x14ac:dyDescent="0.25">
      <c r="A390">
        <v>1869</v>
      </c>
      <c r="B390" s="3" t="s">
        <v>1870</v>
      </c>
      <c r="C390" s="3" t="s">
        <v>5979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1483488249</v>
      </c>
      <c r="J390">
        <v>1480896249</v>
      </c>
      <c r="K390" t="b">
        <v>0</v>
      </c>
      <c r="L390">
        <v>0</v>
      </c>
      <c r="M390" t="b">
        <v>0</v>
      </c>
      <c r="N390" t="s">
        <v>8283</v>
      </c>
      <c r="O390" s="6">
        <f t="shared" si="24"/>
        <v>0</v>
      </c>
      <c r="P390" s="7">
        <f t="shared" si="25"/>
        <v>0</v>
      </c>
      <c r="Q390" t="s">
        <v>8333</v>
      </c>
      <c r="R390" t="s">
        <v>8335</v>
      </c>
      <c r="S390" s="17">
        <f t="shared" si="26"/>
        <v>42708.794548611106</v>
      </c>
      <c r="T390" s="11">
        <f t="shared" si="27"/>
        <v>42738.794548611106</v>
      </c>
    </row>
    <row r="391" spans="1:20" ht="45" hidden="1" x14ac:dyDescent="0.25">
      <c r="A391">
        <v>182</v>
      </c>
      <c r="B391" s="3" t="s">
        <v>184</v>
      </c>
      <c r="C391" s="3" t="s">
        <v>4292</v>
      </c>
      <c r="D391">
        <v>1000</v>
      </c>
      <c r="E391">
        <v>0</v>
      </c>
      <c r="F391" t="s">
        <v>8221</v>
      </c>
      <c r="G391" t="s">
        <v>8224</v>
      </c>
      <c r="H391" t="s">
        <v>8246</v>
      </c>
      <c r="I391">
        <v>1483748232</v>
      </c>
      <c r="J391">
        <v>1481156232</v>
      </c>
      <c r="K391" t="b">
        <v>0</v>
      </c>
      <c r="L391">
        <v>0</v>
      </c>
      <c r="M391" t="b">
        <v>0</v>
      </c>
      <c r="N391" t="s">
        <v>8268</v>
      </c>
      <c r="O391" s="6">
        <f t="shared" si="24"/>
        <v>0</v>
      </c>
      <c r="P391" s="7">
        <f t="shared" si="25"/>
        <v>0</v>
      </c>
      <c r="Q391" t="s">
        <v>8310</v>
      </c>
      <c r="R391" t="s">
        <v>8314</v>
      </c>
      <c r="S391" s="17">
        <f t="shared" si="26"/>
        <v>42711.803611111107</v>
      </c>
      <c r="T391" s="11">
        <f t="shared" si="27"/>
        <v>42741.803611111107</v>
      </c>
    </row>
    <row r="392" spans="1:20" ht="30" hidden="1" x14ac:dyDescent="0.25">
      <c r="A392">
        <v>488</v>
      </c>
      <c r="B392" s="3" t="s">
        <v>489</v>
      </c>
      <c r="C392" s="3" t="s">
        <v>4598</v>
      </c>
      <c r="D392">
        <v>12000</v>
      </c>
      <c r="E392">
        <v>0</v>
      </c>
      <c r="F392" t="s">
        <v>8221</v>
      </c>
      <c r="G392" t="s">
        <v>8224</v>
      </c>
      <c r="H392" t="s">
        <v>8246</v>
      </c>
      <c r="I392">
        <v>1483924700</v>
      </c>
      <c r="J392">
        <v>1481332700</v>
      </c>
      <c r="K392" t="b">
        <v>0</v>
      </c>
      <c r="L392">
        <v>0</v>
      </c>
      <c r="M392" t="b">
        <v>0</v>
      </c>
      <c r="N392" t="s">
        <v>8270</v>
      </c>
      <c r="O392" s="6">
        <f t="shared" si="24"/>
        <v>0</v>
      </c>
      <c r="P392" s="7">
        <f t="shared" si="25"/>
        <v>0</v>
      </c>
      <c r="Q392" t="s">
        <v>8310</v>
      </c>
      <c r="R392" t="s">
        <v>8316</v>
      </c>
      <c r="S392" s="17">
        <f t="shared" si="26"/>
        <v>42713.84606481481</v>
      </c>
      <c r="T392" s="11">
        <f t="shared" si="27"/>
        <v>42743.84606481481</v>
      </c>
    </row>
    <row r="393" spans="1:20" ht="45" hidden="1" x14ac:dyDescent="0.25">
      <c r="A393">
        <v>2395</v>
      </c>
      <c r="B393" s="3" t="s">
        <v>2396</v>
      </c>
      <c r="C393" s="3" t="s">
        <v>6505</v>
      </c>
      <c r="D393">
        <v>33000</v>
      </c>
      <c r="E393">
        <v>0</v>
      </c>
      <c r="F393" t="s">
        <v>8220</v>
      </c>
      <c r="G393" t="s">
        <v>8224</v>
      </c>
      <c r="H393" t="s">
        <v>8246</v>
      </c>
      <c r="I393">
        <v>1484038620</v>
      </c>
      <c r="J393">
        <v>1481597687</v>
      </c>
      <c r="K393" t="b">
        <v>0</v>
      </c>
      <c r="L393">
        <v>0</v>
      </c>
      <c r="M393" t="b">
        <v>0</v>
      </c>
      <c r="N393" t="s">
        <v>8272</v>
      </c>
      <c r="O393" s="6">
        <f t="shared" si="24"/>
        <v>0</v>
      </c>
      <c r="P393" s="7">
        <f t="shared" si="25"/>
        <v>0</v>
      </c>
      <c r="Q393" t="s">
        <v>8319</v>
      </c>
      <c r="R393" t="s">
        <v>8320</v>
      </c>
      <c r="S393" s="17">
        <f t="shared" si="26"/>
        <v>42716.913043981483</v>
      </c>
      <c r="T393" s="11">
        <f t="shared" si="27"/>
        <v>42745.164583333331</v>
      </c>
    </row>
    <row r="394" spans="1:20" ht="45" hidden="1" x14ac:dyDescent="0.25">
      <c r="A394">
        <v>4101</v>
      </c>
      <c r="B394" s="3" t="s">
        <v>4097</v>
      </c>
      <c r="C394" s="3" t="s">
        <v>8204</v>
      </c>
      <c r="D394">
        <v>600</v>
      </c>
      <c r="E394">
        <v>0</v>
      </c>
      <c r="F394" t="s">
        <v>8221</v>
      </c>
      <c r="G394" t="s">
        <v>8224</v>
      </c>
      <c r="H394" t="s">
        <v>8246</v>
      </c>
      <c r="I394">
        <v>1485380482</v>
      </c>
      <c r="J394">
        <v>1482788482</v>
      </c>
      <c r="K394" t="b">
        <v>0</v>
      </c>
      <c r="L394">
        <v>0</v>
      </c>
      <c r="M394" t="b">
        <v>0</v>
      </c>
      <c r="N394" t="s">
        <v>8271</v>
      </c>
      <c r="O394" s="6">
        <f t="shared" si="24"/>
        <v>0</v>
      </c>
      <c r="P394" s="7">
        <f t="shared" si="25"/>
        <v>0</v>
      </c>
      <c r="Q394" t="s">
        <v>8317</v>
      </c>
      <c r="R394" t="s">
        <v>8318</v>
      </c>
      <c r="S394" s="17">
        <f t="shared" si="26"/>
        <v>42730.695393518516</v>
      </c>
      <c r="T394" s="11">
        <f t="shared" si="27"/>
        <v>42760.695393518516</v>
      </c>
    </row>
    <row r="395" spans="1:20" ht="45" hidden="1" x14ac:dyDescent="0.25">
      <c r="A395">
        <v>1332</v>
      </c>
      <c r="B395" s="3" t="s">
        <v>1333</v>
      </c>
      <c r="C395" s="3" t="s">
        <v>5442</v>
      </c>
      <c r="D395">
        <v>10115</v>
      </c>
      <c r="E395">
        <v>0</v>
      </c>
      <c r="F395" t="s">
        <v>8220</v>
      </c>
      <c r="G395" t="s">
        <v>8240</v>
      </c>
      <c r="H395" t="s">
        <v>8257</v>
      </c>
      <c r="I395">
        <v>1485480408</v>
      </c>
      <c r="J395">
        <v>1482888408</v>
      </c>
      <c r="K395" t="b">
        <v>0</v>
      </c>
      <c r="L395">
        <v>0</v>
      </c>
      <c r="M395" t="b">
        <v>0</v>
      </c>
      <c r="N395" t="s">
        <v>8273</v>
      </c>
      <c r="O395" s="6">
        <f t="shared" si="24"/>
        <v>0</v>
      </c>
      <c r="P395" s="7">
        <f t="shared" si="25"/>
        <v>0</v>
      </c>
      <c r="Q395" t="s">
        <v>8319</v>
      </c>
      <c r="R395" t="s">
        <v>8321</v>
      </c>
      <c r="S395" s="17">
        <f t="shared" si="26"/>
        <v>42731.851944444446</v>
      </c>
      <c r="T395" s="11">
        <f t="shared" si="27"/>
        <v>42761.851944444446</v>
      </c>
    </row>
    <row r="396" spans="1:20" ht="45" hidden="1" x14ac:dyDescent="0.25">
      <c r="A396">
        <v>4078</v>
      </c>
      <c r="B396" s="3" t="s">
        <v>4074</v>
      </c>
      <c r="C396" s="3" t="s">
        <v>8181</v>
      </c>
      <c r="D396">
        <v>250</v>
      </c>
      <c r="E396">
        <v>0</v>
      </c>
      <c r="F396" t="s">
        <v>8221</v>
      </c>
      <c r="G396" t="s">
        <v>8225</v>
      </c>
      <c r="H396" t="s">
        <v>8247</v>
      </c>
      <c r="I396">
        <v>1485543242</v>
      </c>
      <c r="J396">
        <v>1482951242</v>
      </c>
      <c r="K396" t="b">
        <v>0</v>
      </c>
      <c r="L396">
        <v>0</v>
      </c>
      <c r="M396" t="b">
        <v>0</v>
      </c>
      <c r="N396" t="s">
        <v>8271</v>
      </c>
      <c r="O396" s="6">
        <f t="shared" si="24"/>
        <v>0</v>
      </c>
      <c r="P396" s="7">
        <f t="shared" si="25"/>
        <v>0</v>
      </c>
      <c r="Q396" t="s">
        <v>8317</v>
      </c>
      <c r="R396" t="s">
        <v>8318</v>
      </c>
      <c r="S396" s="17">
        <f t="shared" si="26"/>
        <v>42732.579189814809</v>
      </c>
      <c r="T396" s="11">
        <f t="shared" si="27"/>
        <v>42762.579189814809</v>
      </c>
    </row>
    <row r="397" spans="1:20" ht="45" hidden="1" x14ac:dyDescent="0.25">
      <c r="A397">
        <v>1547</v>
      </c>
      <c r="B397" s="3" t="s">
        <v>1548</v>
      </c>
      <c r="C397" s="3" t="s">
        <v>5657</v>
      </c>
      <c r="D397">
        <v>20</v>
      </c>
      <c r="E397">
        <v>0</v>
      </c>
      <c r="F397" t="s">
        <v>8221</v>
      </c>
      <c r="G397" t="s">
        <v>8224</v>
      </c>
      <c r="H397" t="s">
        <v>8246</v>
      </c>
      <c r="I397">
        <v>1487844882</v>
      </c>
      <c r="J397">
        <v>1487240082</v>
      </c>
      <c r="K397" t="b">
        <v>0</v>
      </c>
      <c r="L397">
        <v>0</v>
      </c>
      <c r="M397" t="b">
        <v>0</v>
      </c>
      <c r="N397" t="s">
        <v>8289</v>
      </c>
      <c r="O397" s="6">
        <f t="shared" si="24"/>
        <v>0</v>
      </c>
      <c r="P397" s="7">
        <f t="shared" si="25"/>
        <v>0</v>
      </c>
      <c r="Q397" t="s">
        <v>8338</v>
      </c>
      <c r="R397" t="s">
        <v>8343</v>
      </c>
      <c r="S397" s="17">
        <f t="shared" si="26"/>
        <v>42782.218541666669</v>
      </c>
      <c r="T397" s="11">
        <f t="shared" si="27"/>
        <v>42789.218541666669</v>
      </c>
    </row>
    <row r="398" spans="1:20" ht="45" hidden="1" x14ac:dyDescent="0.25">
      <c r="A398">
        <v>616</v>
      </c>
      <c r="B398" s="3" t="s">
        <v>617</v>
      </c>
      <c r="C398" s="3" t="s">
        <v>4726</v>
      </c>
      <c r="D398">
        <v>5000</v>
      </c>
      <c r="E398">
        <v>0</v>
      </c>
      <c r="F398" t="s">
        <v>8220</v>
      </c>
      <c r="G398" t="s">
        <v>8230</v>
      </c>
      <c r="H398" t="s">
        <v>8249</v>
      </c>
      <c r="I398">
        <v>1488013307</v>
      </c>
      <c r="J398">
        <v>1485421307</v>
      </c>
      <c r="K398" t="b">
        <v>0</v>
      </c>
      <c r="L398">
        <v>0</v>
      </c>
      <c r="M398" t="b">
        <v>0</v>
      </c>
      <c r="N398" t="s">
        <v>8272</v>
      </c>
      <c r="O398" s="6">
        <f t="shared" si="24"/>
        <v>0</v>
      </c>
      <c r="P398" s="7">
        <f t="shared" si="25"/>
        <v>0</v>
      </c>
      <c r="Q398" t="s">
        <v>8319</v>
      </c>
      <c r="R398" t="s">
        <v>8320</v>
      </c>
      <c r="S398" s="17">
        <f t="shared" si="26"/>
        <v>42761.167905092596</v>
      </c>
      <c r="T398" s="11">
        <f t="shared" si="27"/>
        <v>42791.167905092596</v>
      </c>
    </row>
    <row r="399" spans="1:20" ht="45" hidden="1" x14ac:dyDescent="0.25">
      <c r="A399">
        <v>637</v>
      </c>
      <c r="B399" s="3" t="s">
        <v>638</v>
      </c>
      <c r="C399" s="3" t="s">
        <v>4747</v>
      </c>
      <c r="D399">
        <v>100000</v>
      </c>
      <c r="E399">
        <v>0</v>
      </c>
      <c r="F399" t="s">
        <v>8220</v>
      </c>
      <c r="G399" t="s">
        <v>8225</v>
      </c>
      <c r="H399" t="s">
        <v>8247</v>
      </c>
      <c r="I399">
        <v>1488063840</v>
      </c>
      <c r="J399">
        <v>1485558318</v>
      </c>
      <c r="K399" t="b">
        <v>0</v>
      </c>
      <c r="L399">
        <v>0</v>
      </c>
      <c r="M399" t="b">
        <v>0</v>
      </c>
      <c r="N399" t="s">
        <v>8272</v>
      </c>
      <c r="O399" s="6">
        <f t="shared" si="24"/>
        <v>0</v>
      </c>
      <c r="P399" s="7">
        <f t="shared" si="25"/>
        <v>0</v>
      </c>
      <c r="Q399" t="s">
        <v>8319</v>
      </c>
      <c r="R399" t="s">
        <v>8320</v>
      </c>
      <c r="S399" s="17">
        <f t="shared" si="26"/>
        <v>42762.75368055555</v>
      </c>
      <c r="T399" s="11">
        <f t="shared" si="27"/>
        <v>42791.75277777778</v>
      </c>
    </row>
    <row r="400" spans="1:20" ht="45" hidden="1" x14ac:dyDescent="0.25">
      <c r="A400">
        <v>2513</v>
      </c>
      <c r="B400" s="3" t="s">
        <v>2513</v>
      </c>
      <c r="C400" s="3" t="s">
        <v>6623</v>
      </c>
      <c r="D400">
        <v>180000</v>
      </c>
      <c r="E400">
        <v>0</v>
      </c>
      <c r="F400" t="s">
        <v>8221</v>
      </c>
      <c r="G400" t="s">
        <v>8236</v>
      </c>
      <c r="H400" t="s">
        <v>8249</v>
      </c>
      <c r="I400">
        <v>1488067789</v>
      </c>
      <c r="J400">
        <v>1482883789</v>
      </c>
      <c r="K400" t="b">
        <v>0</v>
      </c>
      <c r="L400">
        <v>0</v>
      </c>
      <c r="M400" t="b">
        <v>0</v>
      </c>
      <c r="N400" t="s">
        <v>8299</v>
      </c>
      <c r="O400" s="6">
        <f t="shared" si="24"/>
        <v>0</v>
      </c>
      <c r="P400" s="7">
        <f t="shared" si="25"/>
        <v>0</v>
      </c>
      <c r="Q400" t="s">
        <v>8336</v>
      </c>
      <c r="R400" t="s">
        <v>8353</v>
      </c>
      <c r="S400" s="17">
        <f t="shared" si="26"/>
        <v>42731.798483796294</v>
      </c>
      <c r="T400" s="11">
        <f t="shared" si="27"/>
        <v>42791.798483796294</v>
      </c>
    </row>
    <row r="401" spans="1:20" ht="45" hidden="1" x14ac:dyDescent="0.25">
      <c r="A401">
        <v>186</v>
      </c>
      <c r="B401" s="3" t="s">
        <v>188</v>
      </c>
      <c r="C401" s="3" t="s">
        <v>4296</v>
      </c>
      <c r="D401">
        <v>5000</v>
      </c>
      <c r="E401">
        <v>0</v>
      </c>
      <c r="F401" t="s">
        <v>8221</v>
      </c>
      <c r="G401" t="s">
        <v>8224</v>
      </c>
      <c r="H401" t="s">
        <v>8246</v>
      </c>
      <c r="I401">
        <v>1488571200</v>
      </c>
      <c r="J401">
        <v>1485977434</v>
      </c>
      <c r="K401" t="b">
        <v>0</v>
      </c>
      <c r="L401">
        <v>0</v>
      </c>
      <c r="M401" t="b">
        <v>0</v>
      </c>
      <c r="N401" t="s">
        <v>8268</v>
      </c>
      <c r="O401" s="6">
        <f t="shared" si="24"/>
        <v>0</v>
      </c>
      <c r="P401" s="7">
        <f t="shared" si="25"/>
        <v>0</v>
      </c>
      <c r="Q401" t="s">
        <v>8310</v>
      </c>
      <c r="R401" t="s">
        <v>8314</v>
      </c>
      <c r="S401" s="17">
        <f t="shared" si="26"/>
        <v>42767.604560185187</v>
      </c>
      <c r="T401" s="11">
        <f t="shared" si="27"/>
        <v>42797.624999999993</v>
      </c>
    </row>
    <row r="402" spans="1:20" ht="30" hidden="1" x14ac:dyDescent="0.25">
      <c r="A402">
        <v>2780</v>
      </c>
      <c r="B402" s="3" t="s">
        <v>2780</v>
      </c>
      <c r="C402" s="3" t="s">
        <v>6890</v>
      </c>
      <c r="D402">
        <v>100000</v>
      </c>
      <c r="E402">
        <v>0</v>
      </c>
      <c r="F402" t="s">
        <v>8221</v>
      </c>
      <c r="G402" t="s">
        <v>8237</v>
      </c>
      <c r="H402" t="s">
        <v>8249</v>
      </c>
      <c r="I402">
        <v>1489142688</v>
      </c>
      <c r="J402">
        <v>1486550688</v>
      </c>
      <c r="K402" t="b">
        <v>0</v>
      </c>
      <c r="L402">
        <v>0</v>
      </c>
      <c r="M402" t="b">
        <v>0</v>
      </c>
      <c r="N402" t="s">
        <v>8304</v>
      </c>
      <c r="O402" s="6">
        <f t="shared" si="24"/>
        <v>0</v>
      </c>
      <c r="P402" s="7">
        <f t="shared" si="25"/>
        <v>0</v>
      </c>
      <c r="Q402" t="s">
        <v>8322</v>
      </c>
      <c r="R402" t="s">
        <v>8358</v>
      </c>
      <c r="S402" s="17">
        <f t="shared" si="26"/>
        <v>42774.239444444444</v>
      </c>
      <c r="T402" s="11">
        <f t="shared" si="27"/>
        <v>42804.239444444444</v>
      </c>
    </row>
    <row r="403" spans="1:20" ht="45" hidden="1" x14ac:dyDescent="0.25">
      <c r="A403">
        <v>2954</v>
      </c>
      <c r="B403" s="3" t="s">
        <v>2954</v>
      </c>
      <c r="C403" s="3" t="s">
        <v>7064</v>
      </c>
      <c r="D403">
        <v>15000</v>
      </c>
      <c r="E403">
        <v>0</v>
      </c>
      <c r="F403" t="s">
        <v>8220</v>
      </c>
      <c r="G403" t="s">
        <v>8224</v>
      </c>
      <c r="H403" t="s">
        <v>8246</v>
      </c>
      <c r="I403">
        <v>1489669203</v>
      </c>
      <c r="J403">
        <v>1487944803</v>
      </c>
      <c r="K403" t="b">
        <v>0</v>
      </c>
      <c r="L403">
        <v>0</v>
      </c>
      <c r="M403" t="b">
        <v>0</v>
      </c>
      <c r="N403" t="s">
        <v>8303</v>
      </c>
      <c r="O403" s="6">
        <f t="shared" si="24"/>
        <v>0</v>
      </c>
      <c r="P403" s="7">
        <f t="shared" si="25"/>
        <v>0</v>
      </c>
      <c r="Q403" t="s">
        <v>8317</v>
      </c>
      <c r="R403" t="s">
        <v>8357</v>
      </c>
      <c r="S403" s="17">
        <f t="shared" si="26"/>
        <v>42790.375034722216</v>
      </c>
      <c r="T403" s="11">
        <f t="shared" si="27"/>
        <v>42810.333368055559</v>
      </c>
    </row>
    <row r="404" spans="1:20" ht="75" hidden="1" x14ac:dyDescent="0.25">
      <c r="A404">
        <v>1698</v>
      </c>
      <c r="B404" s="3" t="s">
        <v>1699</v>
      </c>
      <c r="C404" s="3" t="s">
        <v>5808</v>
      </c>
      <c r="D404">
        <v>125000</v>
      </c>
      <c r="E404">
        <v>0</v>
      </c>
      <c r="F404" t="s">
        <v>8222</v>
      </c>
      <c r="G404" t="s">
        <v>8224</v>
      </c>
      <c r="H404" t="s">
        <v>8246</v>
      </c>
      <c r="I404">
        <v>1490499180</v>
      </c>
      <c r="J404">
        <v>1488430760</v>
      </c>
      <c r="K404" t="b">
        <v>0</v>
      </c>
      <c r="L404">
        <v>0</v>
      </c>
      <c r="M404" t="b">
        <v>0</v>
      </c>
      <c r="N404" t="s">
        <v>8293</v>
      </c>
      <c r="O404" s="6">
        <f t="shared" si="24"/>
        <v>0</v>
      </c>
      <c r="P404" s="7">
        <f t="shared" si="25"/>
        <v>0</v>
      </c>
      <c r="Q404" t="s">
        <v>8325</v>
      </c>
      <c r="R404" t="s">
        <v>8347</v>
      </c>
      <c r="S404" s="17">
        <f t="shared" si="26"/>
        <v>42795.999537037038</v>
      </c>
      <c r="T404" s="11">
        <f t="shared" si="27"/>
        <v>42819.939583333333</v>
      </c>
    </row>
    <row r="405" spans="1:20" ht="45" hidden="1" x14ac:dyDescent="0.25">
      <c r="A405">
        <v>625</v>
      </c>
      <c r="B405" s="3" t="s">
        <v>626</v>
      </c>
      <c r="C405" s="3" t="s">
        <v>4735</v>
      </c>
      <c r="D405">
        <v>25000</v>
      </c>
      <c r="E405">
        <v>0</v>
      </c>
      <c r="F405" t="s">
        <v>8220</v>
      </c>
      <c r="G405" t="s">
        <v>8229</v>
      </c>
      <c r="H405" t="s">
        <v>8251</v>
      </c>
      <c r="I405">
        <v>1490560177</v>
      </c>
      <c r="J405">
        <v>1487971777</v>
      </c>
      <c r="K405" t="b">
        <v>0</v>
      </c>
      <c r="L405">
        <v>0</v>
      </c>
      <c r="M405" t="b">
        <v>0</v>
      </c>
      <c r="N405" t="s">
        <v>8272</v>
      </c>
      <c r="O405" s="6">
        <f t="shared" si="24"/>
        <v>0</v>
      </c>
      <c r="P405" s="7">
        <f t="shared" si="25"/>
        <v>0</v>
      </c>
      <c r="Q405" t="s">
        <v>8319</v>
      </c>
      <c r="R405" t="s">
        <v>8320</v>
      </c>
      <c r="S405" s="17">
        <f t="shared" si="26"/>
        <v>42790.687233796292</v>
      </c>
      <c r="T405" s="11">
        <f t="shared" si="27"/>
        <v>42820.645567129628</v>
      </c>
    </row>
    <row r="406" spans="1:20" ht="30" hidden="1" x14ac:dyDescent="0.25">
      <c r="A406">
        <v>3145</v>
      </c>
      <c r="B406" s="3" t="s">
        <v>3145</v>
      </c>
      <c r="C406" s="3" t="s">
        <v>7255</v>
      </c>
      <c r="D406">
        <v>25000</v>
      </c>
      <c r="E406">
        <v>0</v>
      </c>
      <c r="F406" t="s">
        <v>8222</v>
      </c>
      <c r="G406" t="s">
        <v>8224</v>
      </c>
      <c r="H406" t="s">
        <v>8246</v>
      </c>
      <c r="I406">
        <v>1490659134</v>
      </c>
      <c r="J406">
        <v>1485478734</v>
      </c>
      <c r="K406" t="b">
        <v>0</v>
      </c>
      <c r="L406">
        <v>0</v>
      </c>
      <c r="M406" t="b">
        <v>0</v>
      </c>
      <c r="N406" t="s">
        <v>8271</v>
      </c>
      <c r="O406" s="6">
        <f t="shared" si="24"/>
        <v>0</v>
      </c>
      <c r="P406" s="7">
        <f t="shared" si="25"/>
        <v>0</v>
      </c>
      <c r="Q406" t="s">
        <v>8317</v>
      </c>
      <c r="R406" t="s">
        <v>8318</v>
      </c>
      <c r="S406" s="17">
        <f t="shared" si="26"/>
        <v>42761.832569444443</v>
      </c>
      <c r="T406" s="11">
        <f t="shared" si="27"/>
        <v>42821.790902777771</v>
      </c>
    </row>
    <row r="407" spans="1:20" ht="45" hidden="1" x14ac:dyDescent="0.25">
      <c r="A407">
        <v>1696</v>
      </c>
      <c r="B407" s="3" t="s">
        <v>1697</v>
      </c>
      <c r="C407" s="3" t="s">
        <v>5806</v>
      </c>
      <c r="D407">
        <v>300000</v>
      </c>
      <c r="E407">
        <v>0</v>
      </c>
      <c r="F407" t="s">
        <v>8222</v>
      </c>
      <c r="G407" t="s">
        <v>8224</v>
      </c>
      <c r="H407" t="s">
        <v>8246</v>
      </c>
      <c r="I407">
        <v>1491007211</v>
      </c>
      <c r="J407">
        <v>1488418811</v>
      </c>
      <c r="K407" t="b">
        <v>0</v>
      </c>
      <c r="L407">
        <v>0</v>
      </c>
      <c r="M407" t="b">
        <v>0</v>
      </c>
      <c r="N407" t="s">
        <v>8293</v>
      </c>
      <c r="O407" s="6">
        <f t="shared" si="24"/>
        <v>0</v>
      </c>
      <c r="P407" s="7">
        <f t="shared" si="25"/>
        <v>0</v>
      </c>
      <c r="Q407" t="s">
        <v>8325</v>
      </c>
      <c r="R407" t="s">
        <v>8347</v>
      </c>
      <c r="S407" s="17">
        <f t="shared" si="26"/>
        <v>42795.861238425925</v>
      </c>
      <c r="T407" s="11">
        <f t="shared" si="27"/>
        <v>42825.819571759253</v>
      </c>
    </row>
    <row r="408" spans="1:20" ht="60" hidden="1" x14ac:dyDescent="0.25">
      <c r="A408">
        <v>3138</v>
      </c>
      <c r="B408" s="3" t="s">
        <v>3138</v>
      </c>
      <c r="C408" s="3" t="s">
        <v>7248</v>
      </c>
      <c r="D408">
        <v>200</v>
      </c>
      <c r="E408">
        <v>0</v>
      </c>
      <c r="F408" t="s">
        <v>8222</v>
      </c>
      <c r="G408" t="s">
        <v>8225</v>
      </c>
      <c r="H408" t="s">
        <v>8247</v>
      </c>
      <c r="I408">
        <v>1491233407</v>
      </c>
      <c r="J408">
        <v>1489591807</v>
      </c>
      <c r="K408" t="b">
        <v>0</v>
      </c>
      <c r="L408">
        <v>0</v>
      </c>
      <c r="M408" t="b">
        <v>0</v>
      </c>
      <c r="N408" t="s">
        <v>8271</v>
      </c>
      <c r="O408" s="6">
        <f t="shared" si="24"/>
        <v>0</v>
      </c>
      <c r="P408" s="7">
        <f t="shared" si="25"/>
        <v>0</v>
      </c>
      <c r="Q408" t="s">
        <v>8317</v>
      </c>
      <c r="R408" t="s">
        <v>8318</v>
      </c>
      <c r="S408" s="17">
        <f t="shared" si="26"/>
        <v>42809.437581018516</v>
      </c>
      <c r="T408" s="11">
        <f t="shared" si="27"/>
        <v>42828.437581018516</v>
      </c>
    </row>
    <row r="409" spans="1:20" ht="60" hidden="1" x14ac:dyDescent="0.25">
      <c r="A409">
        <v>3143</v>
      </c>
      <c r="B409" s="3" t="s">
        <v>3143</v>
      </c>
      <c r="C409" s="3" t="s">
        <v>7253</v>
      </c>
      <c r="D409">
        <v>700</v>
      </c>
      <c r="E409">
        <v>0</v>
      </c>
      <c r="F409" t="s">
        <v>8222</v>
      </c>
      <c r="G409" t="s">
        <v>8225</v>
      </c>
      <c r="H409" t="s">
        <v>8247</v>
      </c>
      <c r="I409">
        <v>1491726956</v>
      </c>
      <c r="J409">
        <v>1489480556</v>
      </c>
      <c r="K409" t="b">
        <v>0</v>
      </c>
      <c r="L409">
        <v>0</v>
      </c>
      <c r="M409" t="b">
        <v>0</v>
      </c>
      <c r="N409" t="s">
        <v>8271</v>
      </c>
      <c r="O409" s="6">
        <f t="shared" si="24"/>
        <v>0</v>
      </c>
      <c r="P409" s="7">
        <f t="shared" si="25"/>
        <v>0</v>
      </c>
      <c r="Q409" t="s">
        <v>8317</v>
      </c>
      <c r="R409" t="s">
        <v>8318</v>
      </c>
      <c r="S409" s="17">
        <f t="shared" si="26"/>
        <v>42808.149953703702</v>
      </c>
      <c r="T409" s="11">
        <f t="shared" si="27"/>
        <v>42834.149953703702</v>
      </c>
    </row>
    <row r="410" spans="1:20" ht="30" hidden="1" x14ac:dyDescent="0.25">
      <c r="A410">
        <v>1682</v>
      </c>
      <c r="B410" s="3" t="s">
        <v>1683</v>
      </c>
      <c r="C410" s="3" t="s">
        <v>5792</v>
      </c>
      <c r="D410">
        <v>6000</v>
      </c>
      <c r="E410">
        <v>0</v>
      </c>
      <c r="F410" t="s">
        <v>8222</v>
      </c>
      <c r="G410" t="s">
        <v>8224</v>
      </c>
      <c r="H410" t="s">
        <v>8246</v>
      </c>
      <c r="I410">
        <v>1492142860</v>
      </c>
      <c r="J410">
        <v>1486962460</v>
      </c>
      <c r="K410" t="b">
        <v>0</v>
      </c>
      <c r="L410">
        <v>0</v>
      </c>
      <c r="M410" t="b">
        <v>0</v>
      </c>
      <c r="N410" t="s">
        <v>8293</v>
      </c>
      <c r="O410" s="6">
        <f t="shared" si="24"/>
        <v>0</v>
      </c>
      <c r="P410" s="7">
        <f t="shared" si="25"/>
        <v>0</v>
      </c>
      <c r="Q410" t="s">
        <v>8325</v>
      </c>
      <c r="R410" t="s">
        <v>8347</v>
      </c>
      <c r="S410" s="17">
        <f t="shared" si="26"/>
        <v>42779.005324074074</v>
      </c>
      <c r="T410" s="11">
        <f t="shared" si="27"/>
        <v>42838.963657407403</v>
      </c>
    </row>
    <row r="411" spans="1:20" ht="45" hidden="1" x14ac:dyDescent="0.25">
      <c r="A411">
        <v>1453</v>
      </c>
      <c r="B411" s="3" t="s">
        <v>1454</v>
      </c>
      <c r="C411" s="3" t="s">
        <v>5563</v>
      </c>
      <c r="D411">
        <v>25000</v>
      </c>
      <c r="E411">
        <v>0</v>
      </c>
      <c r="F411" t="s">
        <v>8220</v>
      </c>
      <c r="G411" t="s">
        <v>8230</v>
      </c>
      <c r="H411" t="s">
        <v>8249</v>
      </c>
      <c r="I411">
        <v>1492270947</v>
      </c>
      <c r="J411">
        <v>1488386547</v>
      </c>
      <c r="K411" t="b">
        <v>0</v>
      </c>
      <c r="L411">
        <v>0</v>
      </c>
      <c r="M411" t="b">
        <v>0</v>
      </c>
      <c r="N411" t="s">
        <v>8287</v>
      </c>
      <c r="O411" s="6">
        <f t="shared" si="24"/>
        <v>0</v>
      </c>
      <c r="P411" s="7">
        <f t="shared" si="25"/>
        <v>0</v>
      </c>
      <c r="Q411" t="s">
        <v>8322</v>
      </c>
      <c r="R411" t="s">
        <v>8341</v>
      </c>
      <c r="S411" s="17">
        <f t="shared" si="26"/>
        <v>42795.487812499996</v>
      </c>
      <c r="T411" s="11">
        <f t="shared" si="27"/>
        <v>42840.446145833332</v>
      </c>
    </row>
    <row r="412" spans="1:20" ht="30" hidden="1" x14ac:dyDescent="0.2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 t="shared" si="24"/>
        <v>3.9999999999999998E-7</v>
      </c>
      <c r="P412" s="7">
        <f t="shared" si="25"/>
        <v>1</v>
      </c>
      <c r="Q412" t="s">
        <v>8319</v>
      </c>
      <c r="R412" t="s">
        <v>8320</v>
      </c>
      <c r="S412" s="17">
        <f t="shared" si="26"/>
        <v>41908.442013888889</v>
      </c>
      <c r="T412" s="11">
        <f t="shared" si="27"/>
        <v>41968.483680555553</v>
      </c>
    </row>
    <row r="413" spans="1:20" ht="30" hidden="1" x14ac:dyDescent="0.2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 t="shared" si="24"/>
        <v>9.9999999999999995E-7</v>
      </c>
      <c r="P413" s="7">
        <f t="shared" si="25"/>
        <v>1</v>
      </c>
      <c r="Q413" t="s">
        <v>8319</v>
      </c>
      <c r="R413" t="s">
        <v>8320</v>
      </c>
      <c r="S413" s="17">
        <f t="shared" si="26"/>
        <v>41865.374942129631</v>
      </c>
      <c r="T413" s="11">
        <f t="shared" si="27"/>
        <v>41925.374942129631</v>
      </c>
    </row>
    <row r="414" spans="1:20" ht="45" hidden="1" x14ac:dyDescent="0.2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 t="shared" si="24"/>
        <v>1.9999999999999999E-6</v>
      </c>
      <c r="P414" s="7">
        <f t="shared" si="25"/>
        <v>1</v>
      </c>
      <c r="Q414" t="s">
        <v>8317</v>
      </c>
      <c r="R414" t="s">
        <v>8359</v>
      </c>
      <c r="S414" s="17">
        <f t="shared" si="26"/>
        <v>42436.886157407404</v>
      </c>
      <c r="T414" s="11">
        <f t="shared" si="27"/>
        <v>42495.499999999993</v>
      </c>
    </row>
    <row r="415" spans="1:20" ht="45" hidden="1" x14ac:dyDescent="0.2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 t="shared" si="24"/>
        <v>3.9999999999999998E-6</v>
      </c>
      <c r="P415" s="7">
        <f t="shared" si="25"/>
        <v>1</v>
      </c>
      <c r="Q415" t="s">
        <v>8319</v>
      </c>
      <c r="R415" t="s">
        <v>8320</v>
      </c>
      <c r="S415" s="17">
        <f t="shared" si="26"/>
        <v>42433.529120370367</v>
      </c>
      <c r="T415" s="11">
        <f t="shared" si="27"/>
        <v>42493.487453703703</v>
      </c>
    </row>
    <row r="416" spans="1:20" ht="45" hidden="1" x14ac:dyDescent="0.2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 t="shared" si="24"/>
        <v>5.0000000000000004E-6</v>
      </c>
      <c r="P416" s="7">
        <f t="shared" si="25"/>
        <v>1</v>
      </c>
      <c r="Q416" t="s">
        <v>8317</v>
      </c>
      <c r="R416" t="s">
        <v>8318</v>
      </c>
      <c r="S416" s="17">
        <f t="shared" si="26"/>
        <v>42433.617384259262</v>
      </c>
      <c r="T416" s="11">
        <f t="shared" si="27"/>
        <v>42493.57571759259</v>
      </c>
    </row>
    <row r="417" spans="1:20" ht="30" hidden="1" x14ac:dyDescent="0.2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 t="shared" si="24"/>
        <v>5.7142857142857145E-6</v>
      </c>
      <c r="P417" s="7">
        <f t="shared" si="25"/>
        <v>1</v>
      </c>
      <c r="Q417" t="s">
        <v>8319</v>
      </c>
      <c r="R417" t="s">
        <v>8321</v>
      </c>
      <c r="S417" s="17">
        <f t="shared" si="26"/>
        <v>41815.718773148146</v>
      </c>
      <c r="T417" s="11">
        <f t="shared" si="27"/>
        <v>41845.718773148146</v>
      </c>
    </row>
    <row r="418" spans="1:20" ht="45" hidden="1" x14ac:dyDescent="0.2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 t="shared" si="24"/>
        <v>1.0000000000000001E-5</v>
      </c>
      <c r="P418" s="7">
        <f t="shared" si="25"/>
        <v>1</v>
      </c>
      <c r="Q418" t="s">
        <v>8322</v>
      </c>
      <c r="R418" t="s">
        <v>8341</v>
      </c>
      <c r="S418" s="17">
        <f t="shared" si="26"/>
        <v>42389.962928240733</v>
      </c>
      <c r="T418" s="11">
        <f t="shared" si="27"/>
        <v>42419.962928240733</v>
      </c>
    </row>
    <row r="419" spans="1:20" ht="30" hidden="1" x14ac:dyDescent="0.2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 t="shared" si="24"/>
        <v>1.1111111111111112E-5</v>
      </c>
      <c r="P419" s="7">
        <f t="shared" si="25"/>
        <v>1</v>
      </c>
      <c r="Q419" t="s">
        <v>8336</v>
      </c>
      <c r="R419" t="s">
        <v>8337</v>
      </c>
      <c r="S419" s="17">
        <f t="shared" si="26"/>
        <v>42642.780486111107</v>
      </c>
      <c r="T419" s="11">
        <f t="shared" si="27"/>
        <v>42672.780486111107</v>
      </c>
    </row>
    <row r="420" spans="1:20" ht="45" hidden="1" x14ac:dyDescent="0.25">
      <c r="A420">
        <v>2594</v>
      </c>
      <c r="B420" s="3" t="s">
        <v>2594</v>
      </c>
      <c r="C420" s="3" t="s">
        <v>6704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1407453228</v>
      </c>
      <c r="J420">
        <v>1404861228</v>
      </c>
      <c r="K420" t="b">
        <v>0</v>
      </c>
      <c r="L420">
        <v>1</v>
      </c>
      <c r="M420" t="b">
        <v>0</v>
      </c>
      <c r="N420" t="s">
        <v>8284</v>
      </c>
      <c r="O420" s="6">
        <f t="shared" si="24"/>
        <v>1.2500000000000001E-5</v>
      </c>
      <c r="P420" s="7">
        <f t="shared" si="25"/>
        <v>1</v>
      </c>
      <c r="Q420" t="s">
        <v>8336</v>
      </c>
      <c r="R420" t="s">
        <v>8337</v>
      </c>
      <c r="S420" s="17">
        <f t="shared" si="26"/>
        <v>41828.759583333333</v>
      </c>
      <c r="T420" s="11">
        <f t="shared" si="27"/>
        <v>41858.759583333333</v>
      </c>
    </row>
    <row r="421" spans="1:20" ht="45" hidden="1" x14ac:dyDescent="0.25">
      <c r="A421">
        <v>576</v>
      </c>
      <c r="B421" s="3" t="s">
        <v>577</v>
      </c>
      <c r="C421" s="3" t="s">
        <v>4686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1427537952</v>
      </c>
      <c r="J421">
        <v>1422357552</v>
      </c>
      <c r="K421" t="b">
        <v>0</v>
      </c>
      <c r="L421">
        <v>1</v>
      </c>
      <c r="M421" t="b">
        <v>0</v>
      </c>
      <c r="N421" t="s">
        <v>8272</v>
      </c>
      <c r="O421" s="6">
        <f t="shared" si="24"/>
        <v>1.2500000000000001E-5</v>
      </c>
      <c r="P421" s="7">
        <f t="shared" si="25"/>
        <v>1</v>
      </c>
      <c r="Q421" t="s">
        <v>8319</v>
      </c>
      <c r="R421" t="s">
        <v>8320</v>
      </c>
      <c r="S421" s="17">
        <f t="shared" si="26"/>
        <v>42031.263333333329</v>
      </c>
      <c r="T421" s="11">
        <f t="shared" si="27"/>
        <v>42091.221666666665</v>
      </c>
    </row>
    <row r="422" spans="1:20" ht="45" hidden="1" x14ac:dyDescent="0.2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 t="shared" si="24"/>
        <v>1.3333333333333333E-5</v>
      </c>
      <c r="P422" s="7">
        <f t="shared" si="25"/>
        <v>1</v>
      </c>
      <c r="Q422" t="s">
        <v>8319</v>
      </c>
      <c r="R422" t="s">
        <v>8321</v>
      </c>
      <c r="S422" s="17">
        <f t="shared" si="26"/>
        <v>42393.753576388881</v>
      </c>
      <c r="T422" s="11">
        <f t="shared" si="27"/>
        <v>42428.753576388881</v>
      </c>
    </row>
    <row r="423" spans="1:20" ht="30" hidden="1" x14ac:dyDescent="0.2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 t="shared" si="24"/>
        <v>1.6666666666666667E-5</v>
      </c>
      <c r="P423" s="7">
        <f t="shared" si="25"/>
        <v>1</v>
      </c>
      <c r="Q423" t="s">
        <v>8310</v>
      </c>
      <c r="R423" t="s">
        <v>8316</v>
      </c>
      <c r="S423" s="17">
        <f t="shared" si="26"/>
        <v>41620.723078703704</v>
      </c>
      <c r="T423" s="11">
        <f t="shared" si="27"/>
        <v>41680.723078703704</v>
      </c>
    </row>
    <row r="424" spans="1:20" ht="45" hidden="1" x14ac:dyDescent="0.2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 t="shared" si="24"/>
        <v>1.7E-5</v>
      </c>
      <c r="P424" s="7">
        <f t="shared" si="25"/>
        <v>5.666666666666667</v>
      </c>
      <c r="Q424" t="s">
        <v>8310</v>
      </c>
      <c r="R424" t="s">
        <v>8314</v>
      </c>
      <c r="S424" s="17">
        <f t="shared" si="26"/>
        <v>41899.583703703705</v>
      </c>
      <c r="T424" s="11">
        <f t="shared" si="27"/>
        <v>41929.583703703705</v>
      </c>
    </row>
    <row r="425" spans="1:20" ht="45" hidden="1" x14ac:dyDescent="0.25">
      <c r="A425">
        <v>3805</v>
      </c>
      <c r="B425" s="3" t="s">
        <v>3802</v>
      </c>
      <c r="C425" s="3" t="s">
        <v>7915</v>
      </c>
      <c r="D425">
        <v>150000</v>
      </c>
      <c r="E425">
        <v>3</v>
      </c>
      <c r="F425" t="s">
        <v>8221</v>
      </c>
      <c r="G425" t="s">
        <v>8224</v>
      </c>
      <c r="H425" t="s">
        <v>8246</v>
      </c>
      <c r="I425">
        <v>1411852640</v>
      </c>
      <c r="J425">
        <v>1406668640</v>
      </c>
      <c r="K425" t="b">
        <v>0</v>
      </c>
      <c r="L425">
        <v>2</v>
      </c>
      <c r="M425" t="b">
        <v>0</v>
      </c>
      <c r="N425" t="s">
        <v>8305</v>
      </c>
      <c r="O425" s="6">
        <f t="shared" si="24"/>
        <v>2.0000000000000002E-5</v>
      </c>
      <c r="P425" s="7">
        <f t="shared" si="25"/>
        <v>1.5</v>
      </c>
      <c r="Q425" t="s">
        <v>8317</v>
      </c>
      <c r="R425" t="s">
        <v>8359</v>
      </c>
      <c r="S425" s="17">
        <f t="shared" si="26"/>
        <v>41849.678703703699</v>
      </c>
      <c r="T425" s="11">
        <f t="shared" si="27"/>
        <v>41909.678703703699</v>
      </c>
    </row>
    <row r="426" spans="1:20" ht="30" hidden="1" x14ac:dyDescent="0.25">
      <c r="A426">
        <v>2427</v>
      </c>
      <c r="B426" s="3" t="s">
        <v>2428</v>
      </c>
      <c r="C426" s="3" t="s">
        <v>6537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1458715133</v>
      </c>
      <c r="J426">
        <v>1455262733</v>
      </c>
      <c r="K426" t="b">
        <v>0</v>
      </c>
      <c r="L426">
        <v>1</v>
      </c>
      <c r="M426" t="b">
        <v>0</v>
      </c>
      <c r="N426" t="s">
        <v>8284</v>
      </c>
      <c r="O426" s="6">
        <f t="shared" si="24"/>
        <v>2.0000000000000002E-5</v>
      </c>
      <c r="P426" s="7">
        <f t="shared" si="25"/>
        <v>1</v>
      </c>
      <c r="Q426" t="s">
        <v>8336</v>
      </c>
      <c r="R426" t="s">
        <v>8337</v>
      </c>
      <c r="S426" s="17">
        <f t="shared" si="26"/>
        <v>42412.11033564814</v>
      </c>
      <c r="T426" s="11">
        <f t="shared" si="27"/>
        <v>42452.068668981483</v>
      </c>
    </row>
    <row r="427" spans="1:20" ht="45" hidden="1" x14ac:dyDescent="0.25">
      <c r="A427">
        <v>3200</v>
      </c>
      <c r="B427" s="3" t="s">
        <v>3200</v>
      </c>
      <c r="C427" s="3" t="s">
        <v>7310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1461994440</v>
      </c>
      <c r="J427">
        <v>1459410101</v>
      </c>
      <c r="K427" t="b">
        <v>0</v>
      </c>
      <c r="L427">
        <v>1</v>
      </c>
      <c r="M427" t="b">
        <v>0</v>
      </c>
      <c r="N427" t="s">
        <v>8305</v>
      </c>
      <c r="O427" s="6">
        <f t="shared" si="24"/>
        <v>2.0000000000000002E-5</v>
      </c>
      <c r="P427" s="7">
        <f t="shared" si="25"/>
        <v>1</v>
      </c>
      <c r="Q427" t="s">
        <v>8317</v>
      </c>
      <c r="R427" t="s">
        <v>8359</v>
      </c>
      <c r="S427" s="17">
        <f t="shared" si="26"/>
        <v>42460.112280092588</v>
      </c>
      <c r="T427" s="11">
        <f t="shared" si="27"/>
        <v>42490.023611111108</v>
      </c>
    </row>
    <row r="428" spans="1:20" ht="30" hidden="1" x14ac:dyDescent="0.2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6">
        <f t="shared" si="24"/>
        <v>2.0000000000000002E-5</v>
      </c>
      <c r="P428" s="7">
        <f t="shared" si="25"/>
        <v>1</v>
      </c>
      <c r="Q428" t="s">
        <v>8336</v>
      </c>
      <c r="R428" t="s">
        <v>8337</v>
      </c>
      <c r="S428" s="17">
        <f t="shared" si="26"/>
        <v>42488.891354166662</v>
      </c>
      <c r="T428" s="11">
        <f t="shared" si="27"/>
        <v>42548.891354166662</v>
      </c>
    </row>
    <row r="429" spans="1:20" ht="45" hidden="1" x14ac:dyDescent="0.25">
      <c r="A429">
        <v>159</v>
      </c>
      <c r="B429" s="3" t="s">
        <v>161</v>
      </c>
      <c r="C429" s="3" t="s">
        <v>4269</v>
      </c>
      <c r="D429">
        <v>500000</v>
      </c>
      <c r="E429">
        <v>10</v>
      </c>
      <c r="F429" t="s">
        <v>8220</v>
      </c>
      <c r="G429" t="s">
        <v>8224</v>
      </c>
      <c r="H429" t="s">
        <v>8246</v>
      </c>
      <c r="I429">
        <v>1467541545</v>
      </c>
      <c r="J429">
        <v>1464085545</v>
      </c>
      <c r="K429" t="b">
        <v>0</v>
      </c>
      <c r="L429">
        <v>1</v>
      </c>
      <c r="M429" t="b">
        <v>0</v>
      </c>
      <c r="N429" t="s">
        <v>8267</v>
      </c>
      <c r="O429" s="6">
        <f t="shared" si="24"/>
        <v>2.0000000000000002E-5</v>
      </c>
      <c r="P429" s="7">
        <f t="shared" si="25"/>
        <v>10</v>
      </c>
      <c r="Q429" t="s">
        <v>8310</v>
      </c>
      <c r="R429" t="s">
        <v>8313</v>
      </c>
      <c r="S429" s="17">
        <f t="shared" si="26"/>
        <v>42514.226215277777</v>
      </c>
      <c r="T429" s="11">
        <f t="shared" si="27"/>
        <v>42554.226215277777</v>
      </c>
    </row>
    <row r="430" spans="1:20" ht="45" hidden="1" x14ac:dyDescent="0.25">
      <c r="A430">
        <v>171</v>
      </c>
      <c r="B430" s="3" t="s">
        <v>173</v>
      </c>
      <c r="C430" s="3" t="s">
        <v>4281</v>
      </c>
      <c r="D430">
        <v>50000</v>
      </c>
      <c r="E430">
        <v>1</v>
      </c>
      <c r="F430" t="s">
        <v>8221</v>
      </c>
      <c r="G430" t="s">
        <v>8224</v>
      </c>
      <c r="H430" t="s">
        <v>8246</v>
      </c>
      <c r="I430">
        <v>1470975614</v>
      </c>
      <c r="J430">
        <v>1465791614</v>
      </c>
      <c r="K430" t="b">
        <v>0</v>
      </c>
      <c r="L430">
        <v>1</v>
      </c>
      <c r="M430" t="b">
        <v>0</v>
      </c>
      <c r="N430" t="s">
        <v>8268</v>
      </c>
      <c r="O430" s="6">
        <f t="shared" si="24"/>
        <v>2.0000000000000002E-5</v>
      </c>
      <c r="P430" s="7">
        <f t="shared" si="25"/>
        <v>1</v>
      </c>
      <c r="Q430" t="s">
        <v>8310</v>
      </c>
      <c r="R430" t="s">
        <v>8314</v>
      </c>
      <c r="S430" s="17">
        <f t="shared" si="26"/>
        <v>42533.972384259258</v>
      </c>
      <c r="T430" s="11">
        <f t="shared" si="27"/>
        <v>42593.972384259258</v>
      </c>
    </row>
    <row r="431" spans="1:20" ht="45" hidden="1" x14ac:dyDescent="0.2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 t="shared" si="24"/>
        <v>2.7272727272727273E-5</v>
      </c>
      <c r="P431" s="7">
        <f t="shared" si="25"/>
        <v>1</v>
      </c>
      <c r="Q431" t="s">
        <v>8310</v>
      </c>
      <c r="R431" t="s">
        <v>8316</v>
      </c>
      <c r="S431" s="17">
        <f t="shared" si="26"/>
        <v>41500.539120370369</v>
      </c>
      <c r="T431" s="11">
        <f t="shared" si="27"/>
        <v>41530.539120370369</v>
      </c>
    </row>
    <row r="432" spans="1:20" ht="30" hidden="1" x14ac:dyDescent="0.2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6">
        <f t="shared" si="24"/>
        <v>2.8571428571428571E-5</v>
      </c>
      <c r="P432" s="7">
        <f t="shared" si="25"/>
        <v>1</v>
      </c>
      <c r="Q432" t="s">
        <v>8336</v>
      </c>
      <c r="R432" t="s">
        <v>8337</v>
      </c>
      <c r="S432" s="17">
        <f t="shared" si="26"/>
        <v>42045.575821759259</v>
      </c>
      <c r="T432" s="11">
        <f t="shared" si="27"/>
        <v>42075.534155092588</v>
      </c>
    </row>
    <row r="433" spans="1:20" ht="45" hidden="1" x14ac:dyDescent="0.2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6">
        <f t="shared" si="24"/>
        <v>2.8571428571428571E-5</v>
      </c>
      <c r="P433" s="7">
        <f t="shared" si="25"/>
        <v>1</v>
      </c>
      <c r="Q433" t="s">
        <v>8336</v>
      </c>
      <c r="R433" t="s">
        <v>8337</v>
      </c>
      <c r="S433" s="17">
        <f t="shared" si="26"/>
        <v>42551.753356481473</v>
      </c>
      <c r="T433" s="11">
        <f t="shared" si="27"/>
        <v>42581.753356481473</v>
      </c>
    </row>
    <row r="434" spans="1:20" ht="30" hidden="1" x14ac:dyDescent="0.2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 t="shared" si="24"/>
        <v>3.2499999999999997E-5</v>
      </c>
      <c r="P434" s="7">
        <f t="shared" si="25"/>
        <v>6.5</v>
      </c>
      <c r="Q434" t="s">
        <v>8317</v>
      </c>
      <c r="R434" t="s">
        <v>8357</v>
      </c>
      <c r="S434" s="17">
        <f t="shared" si="26"/>
        <v>41977.571770833332</v>
      </c>
      <c r="T434" s="11">
        <f t="shared" si="27"/>
        <v>42037.571770833332</v>
      </c>
    </row>
    <row r="435" spans="1:20" ht="45" hidden="1" x14ac:dyDescent="0.25">
      <c r="A435">
        <v>2694</v>
      </c>
      <c r="B435" s="3" t="s">
        <v>2694</v>
      </c>
      <c r="C435" s="3" t="s">
        <v>6804</v>
      </c>
      <c r="D435">
        <v>30000</v>
      </c>
      <c r="E435">
        <v>1</v>
      </c>
      <c r="F435" t="s">
        <v>8221</v>
      </c>
      <c r="G435" t="s">
        <v>8224</v>
      </c>
      <c r="H435" t="s">
        <v>8246</v>
      </c>
      <c r="I435">
        <v>1411701739</v>
      </c>
      <c r="J435">
        <v>1409109739</v>
      </c>
      <c r="K435" t="b">
        <v>0</v>
      </c>
      <c r="L435">
        <v>1</v>
      </c>
      <c r="M435" t="b">
        <v>0</v>
      </c>
      <c r="N435" t="s">
        <v>8284</v>
      </c>
      <c r="O435" s="6">
        <f t="shared" si="24"/>
        <v>3.3333333333333335E-5</v>
      </c>
      <c r="P435" s="7">
        <f t="shared" si="25"/>
        <v>1</v>
      </c>
      <c r="Q435" t="s">
        <v>8336</v>
      </c>
      <c r="R435" t="s">
        <v>8337</v>
      </c>
      <c r="S435" s="17">
        <f t="shared" si="26"/>
        <v>41877.932164351849</v>
      </c>
      <c r="T435" s="11">
        <f t="shared" si="27"/>
        <v>41907.932164351849</v>
      </c>
    </row>
    <row r="436" spans="1:20" ht="45" hidden="1" x14ac:dyDescent="0.25">
      <c r="A436">
        <v>445</v>
      </c>
      <c r="B436" s="3" t="s">
        <v>446</v>
      </c>
      <c r="C436" s="3" t="s">
        <v>4555</v>
      </c>
      <c r="D436">
        <v>60000</v>
      </c>
      <c r="E436">
        <v>2</v>
      </c>
      <c r="F436" t="s">
        <v>8221</v>
      </c>
      <c r="G436" t="s">
        <v>8224</v>
      </c>
      <c r="H436" t="s">
        <v>8246</v>
      </c>
      <c r="I436">
        <v>1432195375</v>
      </c>
      <c r="J436">
        <v>1430899375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3.3333333333333335E-5</v>
      </c>
      <c r="P436" s="7">
        <f t="shared" si="25"/>
        <v>1</v>
      </c>
      <c r="Q436" t="s">
        <v>8310</v>
      </c>
      <c r="R436" t="s">
        <v>8316</v>
      </c>
      <c r="S436" s="17">
        <f t="shared" si="26"/>
        <v>42130.127025462956</v>
      </c>
      <c r="T436" s="11">
        <f t="shared" si="27"/>
        <v>42145.127025462956</v>
      </c>
    </row>
    <row r="437" spans="1:20" ht="45" hidden="1" x14ac:dyDescent="0.2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6">
        <f t="shared" si="24"/>
        <v>3.3333333333333335E-5</v>
      </c>
      <c r="P437" s="7">
        <f t="shared" si="25"/>
        <v>1</v>
      </c>
      <c r="Q437" t="s">
        <v>8317</v>
      </c>
      <c r="R437" t="s">
        <v>8318</v>
      </c>
      <c r="S437" s="17">
        <f t="shared" si="26"/>
        <v>42107.632951388885</v>
      </c>
      <c r="T437" s="11">
        <f t="shared" si="27"/>
        <v>42167.632951388885</v>
      </c>
    </row>
    <row r="438" spans="1:20" ht="45" hidden="1" x14ac:dyDescent="0.2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 t="shared" si="24"/>
        <v>3.6363636363636364E-5</v>
      </c>
      <c r="P438" s="7">
        <f t="shared" si="25"/>
        <v>2</v>
      </c>
      <c r="Q438" t="s">
        <v>8333</v>
      </c>
      <c r="R438" t="s">
        <v>8335</v>
      </c>
      <c r="S438" s="17">
        <f t="shared" si="26"/>
        <v>42645.159108796295</v>
      </c>
      <c r="T438" s="11">
        <f t="shared" si="27"/>
        <v>42680.200775462967</v>
      </c>
    </row>
    <row r="439" spans="1:20" ht="45" hidden="1" x14ac:dyDescent="0.2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6">
        <f t="shared" si="24"/>
        <v>4.0000000000000003E-5</v>
      </c>
      <c r="P439" s="7">
        <f t="shared" si="25"/>
        <v>2</v>
      </c>
      <c r="Q439" t="s">
        <v>8319</v>
      </c>
      <c r="R439" t="s">
        <v>8321</v>
      </c>
      <c r="S439" s="17">
        <f t="shared" si="26"/>
        <v>41838.623819444445</v>
      </c>
      <c r="T439" s="11">
        <f t="shared" si="27"/>
        <v>41868.623819444445</v>
      </c>
    </row>
    <row r="440" spans="1:20" ht="45" hidden="1" x14ac:dyDescent="0.2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6">
        <f t="shared" si="24"/>
        <v>4.0000000000000003E-5</v>
      </c>
      <c r="P440" s="7">
        <f t="shared" si="25"/>
        <v>1</v>
      </c>
      <c r="Q440" t="s">
        <v>8333</v>
      </c>
      <c r="R440" t="s">
        <v>8335</v>
      </c>
      <c r="S440" s="17">
        <f t="shared" si="26"/>
        <v>41958.07671296296</v>
      </c>
      <c r="T440" s="11">
        <f t="shared" si="27"/>
        <v>41971.981249999997</v>
      </c>
    </row>
    <row r="441" spans="1:20" ht="45" hidden="1" x14ac:dyDescent="0.25">
      <c r="A441">
        <v>2941</v>
      </c>
      <c r="B441" s="3" t="s">
        <v>2941</v>
      </c>
      <c r="C441" s="3" t="s">
        <v>7051</v>
      </c>
      <c r="D441">
        <v>25000</v>
      </c>
      <c r="E441">
        <v>1</v>
      </c>
      <c r="F441" t="s">
        <v>8221</v>
      </c>
      <c r="G441" t="s">
        <v>8224</v>
      </c>
      <c r="H441" t="s">
        <v>8246</v>
      </c>
      <c r="I441">
        <v>1425250955</v>
      </c>
      <c r="J441">
        <v>1422658955</v>
      </c>
      <c r="K441" t="b">
        <v>0</v>
      </c>
      <c r="L441">
        <v>1</v>
      </c>
      <c r="M441" t="b">
        <v>0</v>
      </c>
      <c r="N441" t="s">
        <v>8303</v>
      </c>
      <c r="O441" s="6">
        <f t="shared" si="24"/>
        <v>4.0000000000000003E-5</v>
      </c>
      <c r="P441" s="7">
        <f t="shared" si="25"/>
        <v>1</v>
      </c>
      <c r="Q441" t="s">
        <v>8317</v>
      </c>
      <c r="R441" t="s">
        <v>8357</v>
      </c>
      <c r="S441" s="17">
        <f t="shared" si="26"/>
        <v>42034.751793981479</v>
      </c>
      <c r="T441" s="11">
        <f t="shared" si="27"/>
        <v>42064.751793981479</v>
      </c>
    </row>
    <row r="442" spans="1:20" ht="30" hidden="1" x14ac:dyDescent="0.25">
      <c r="A442">
        <v>2914</v>
      </c>
      <c r="B442" s="3" t="s">
        <v>2914</v>
      </c>
      <c r="C442" s="3" t="s">
        <v>7024</v>
      </c>
      <c r="D442">
        <v>25000</v>
      </c>
      <c r="E442">
        <v>1</v>
      </c>
      <c r="F442" t="s">
        <v>8221</v>
      </c>
      <c r="G442" t="s">
        <v>8225</v>
      </c>
      <c r="H442" t="s">
        <v>8247</v>
      </c>
      <c r="I442">
        <v>1426365994</v>
      </c>
      <c r="J442">
        <v>1421185594</v>
      </c>
      <c r="K442" t="b">
        <v>0</v>
      </c>
      <c r="L442">
        <v>1</v>
      </c>
      <c r="M442" t="b">
        <v>0</v>
      </c>
      <c r="N442" t="s">
        <v>8271</v>
      </c>
      <c r="O442" s="6">
        <f t="shared" si="24"/>
        <v>4.0000000000000003E-5</v>
      </c>
      <c r="P442" s="7">
        <f t="shared" si="25"/>
        <v>1</v>
      </c>
      <c r="Q442" t="s">
        <v>8317</v>
      </c>
      <c r="R442" t="s">
        <v>8318</v>
      </c>
      <c r="S442" s="17">
        <f t="shared" si="26"/>
        <v>42017.699004629627</v>
      </c>
      <c r="T442" s="11">
        <f t="shared" si="27"/>
        <v>42077.657337962963</v>
      </c>
    </row>
    <row r="443" spans="1:20" ht="45" hidden="1" x14ac:dyDescent="0.2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6">
        <f t="shared" si="24"/>
        <v>4.0000000000000003E-5</v>
      </c>
      <c r="P443" s="7">
        <f t="shared" si="25"/>
        <v>1</v>
      </c>
      <c r="Q443" t="s">
        <v>8317</v>
      </c>
      <c r="R443" t="s">
        <v>8359</v>
      </c>
      <c r="S443" s="17">
        <f t="shared" si="26"/>
        <v>42590.468819444439</v>
      </c>
      <c r="T443" s="11">
        <f t="shared" si="27"/>
        <v>42650.424305555549</v>
      </c>
    </row>
    <row r="444" spans="1:20" ht="45" hidden="1" x14ac:dyDescent="0.2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 t="shared" si="24"/>
        <v>4.4444444444444447E-5</v>
      </c>
      <c r="P444" s="7">
        <f t="shared" si="25"/>
        <v>1</v>
      </c>
      <c r="Q444" t="s">
        <v>8317</v>
      </c>
      <c r="R444" t="s">
        <v>8359</v>
      </c>
      <c r="S444" s="17">
        <f t="shared" si="26"/>
        <v>42688.821250000001</v>
      </c>
      <c r="T444" s="11">
        <f t="shared" si="27"/>
        <v>42748.821250000001</v>
      </c>
    </row>
    <row r="445" spans="1:20" ht="45" hidden="1" x14ac:dyDescent="0.2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 t="shared" si="24"/>
        <v>4.8000000000000001E-5</v>
      </c>
      <c r="P445" s="7">
        <f t="shared" si="25"/>
        <v>2.6666666666666665</v>
      </c>
      <c r="Q445" t="s">
        <v>8317</v>
      </c>
      <c r="R445" t="s">
        <v>8357</v>
      </c>
      <c r="S445" s="17">
        <f t="shared" si="26"/>
        <v>42097.440891203696</v>
      </c>
      <c r="T445" s="11">
        <f t="shared" si="27"/>
        <v>42157.440891203696</v>
      </c>
    </row>
    <row r="446" spans="1:20" ht="45" hidden="1" x14ac:dyDescent="0.2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 t="shared" si="24"/>
        <v>5.0000000000000002E-5</v>
      </c>
      <c r="P446" s="7">
        <f t="shared" si="25"/>
        <v>1</v>
      </c>
      <c r="Q446" t="s">
        <v>8317</v>
      </c>
      <c r="R446" t="s">
        <v>8357</v>
      </c>
      <c r="S446" s="17">
        <f t="shared" si="26"/>
        <v>41953.749884259254</v>
      </c>
      <c r="T446" s="11">
        <f t="shared" si="27"/>
        <v>42013.749884259254</v>
      </c>
    </row>
    <row r="447" spans="1:20" ht="45" hidden="1" x14ac:dyDescent="0.2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 t="shared" si="24"/>
        <v>5.5555555555555558E-5</v>
      </c>
      <c r="P447" s="7">
        <f t="shared" si="25"/>
        <v>1</v>
      </c>
      <c r="Q447" t="s">
        <v>8319</v>
      </c>
      <c r="R447" t="s">
        <v>8320</v>
      </c>
      <c r="S447" s="17">
        <f t="shared" si="26"/>
        <v>42411.734664351847</v>
      </c>
      <c r="T447" s="11">
        <f t="shared" si="27"/>
        <v>42441.734664351847</v>
      </c>
    </row>
    <row r="448" spans="1:20" ht="60" hidden="1" x14ac:dyDescent="0.2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 t="shared" si="24"/>
        <v>5.7142857142857142E-5</v>
      </c>
      <c r="P448" s="7">
        <f t="shared" si="25"/>
        <v>10</v>
      </c>
      <c r="Q448" t="s">
        <v>8336</v>
      </c>
      <c r="R448" t="s">
        <v>8337</v>
      </c>
      <c r="S448" s="17">
        <f t="shared" si="26"/>
        <v>42745.811319444438</v>
      </c>
      <c r="T448" s="11">
        <f t="shared" si="27"/>
        <v>42800.333333333336</v>
      </c>
    </row>
    <row r="449" spans="1:20" ht="30" hidden="1" x14ac:dyDescent="0.2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 t="shared" si="24"/>
        <v>5.8823529411764708E-5</v>
      </c>
      <c r="P449" s="7">
        <f t="shared" si="25"/>
        <v>50</v>
      </c>
      <c r="Q449" t="s">
        <v>8319</v>
      </c>
      <c r="R449" t="s">
        <v>8320</v>
      </c>
      <c r="S449" s="17">
        <f t="shared" si="26"/>
        <v>42215.453981481485</v>
      </c>
      <c r="T449" s="11">
        <f t="shared" si="27"/>
        <v>42245.453981481485</v>
      </c>
    </row>
    <row r="450" spans="1:20" ht="45" hidden="1" x14ac:dyDescent="0.25">
      <c r="A450">
        <v>3993</v>
      </c>
      <c r="B450" s="3" t="s">
        <v>3989</v>
      </c>
      <c r="C450" s="3" t="s">
        <v>8099</v>
      </c>
      <c r="D450">
        <v>50000</v>
      </c>
      <c r="E450">
        <v>3</v>
      </c>
      <c r="F450" t="s">
        <v>8221</v>
      </c>
      <c r="G450" t="s">
        <v>8224</v>
      </c>
      <c r="H450" t="s">
        <v>8246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8271</v>
      </c>
      <c r="O450" s="6">
        <f t="shared" ref="O450:O513" si="28">E450/D450</f>
        <v>6.0000000000000002E-5</v>
      </c>
      <c r="P450" s="7">
        <f t="shared" ref="P450:P513" si="29">IFERROR(E450/L450,0)</f>
        <v>3</v>
      </c>
      <c r="Q450" t="s">
        <v>8317</v>
      </c>
      <c r="R450" t="s">
        <v>8318</v>
      </c>
      <c r="S450" s="17">
        <f t="shared" ref="S450:S513" si="30">(((J450/60)/60)/24)+DATE(1970,1,1)+(-5/24)</f>
        <v>42107.656388888885</v>
      </c>
      <c r="T450" s="11">
        <f t="shared" ref="T450:T513" si="31">(((I450/60)/60)/24)+DATE(1970,1,1)+(-5/24)</f>
        <v>42137.656388888885</v>
      </c>
    </row>
    <row r="451" spans="1:20" ht="60" hidden="1" x14ac:dyDescent="0.25">
      <c r="A451">
        <v>155</v>
      </c>
      <c r="B451" s="3" t="s">
        <v>157</v>
      </c>
      <c r="C451" s="3" t="s">
        <v>4265</v>
      </c>
      <c r="D451">
        <v>1350000</v>
      </c>
      <c r="E451">
        <v>81</v>
      </c>
      <c r="F451" t="s">
        <v>8220</v>
      </c>
      <c r="G451" t="s">
        <v>8224</v>
      </c>
      <c r="H451" t="s">
        <v>8246</v>
      </c>
      <c r="I451">
        <v>1437657935</v>
      </c>
      <c r="J451">
        <v>1434201935</v>
      </c>
      <c r="K451" t="b">
        <v>0</v>
      </c>
      <c r="L451">
        <v>4</v>
      </c>
      <c r="M451" t="b">
        <v>0</v>
      </c>
      <c r="N451" t="s">
        <v>8267</v>
      </c>
      <c r="O451" s="6">
        <f t="shared" si="28"/>
        <v>6.0000000000000002E-5</v>
      </c>
      <c r="P451" s="7">
        <f t="shared" si="29"/>
        <v>20.25</v>
      </c>
      <c r="Q451" t="s">
        <v>8310</v>
      </c>
      <c r="R451" t="s">
        <v>8313</v>
      </c>
      <c r="S451" s="17">
        <f t="shared" si="30"/>
        <v>42168.351099537038</v>
      </c>
      <c r="T451" s="11">
        <f t="shared" si="31"/>
        <v>42208.351099537038</v>
      </c>
    </row>
    <row r="452" spans="1:20" ht="30" hidden="1" x14ac:dyDescent="0.2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 t="shared" si="28"/>
        <v>6.0606060606060605E-5</v>
      </c>
      <c r="P452" s="7">
        <f t="shared" si="29"/>
        <v>1</v>
      </c>
      <c r="Q452" t="s">
        <v>8325</v>
      </c>
      <c r="R452" t="s">
        <v>8347</v>
      </c>
      <c r="S452" s="17">
        <f t="shared" si="30"/>
        <v>42063.661458333336</v>
      </c>
      <c r="T452" s="11">
        <f t="shared" si="31"/>
        <v>42093.619791666664</v>
      </c>
    </row>
    <row r="453" spans="1:20" ht="45" hidden="1" x14ac:dyDescent="0.25">
      <c r="A453">
        <v>1497</v>
      </c>
      <c r="B453" s="3" t="s">
        <v>1498</v>
      </c>
      <c r="C453" s="3" t="s">
        <v>5607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1375299780</v>
      </c>
      <c r="J453">
        <v>1371655522</v>
      </c>
      <c r="K453" t="b">
        <v>0</v>
      </c>
      <c r="L453">
        <v>1</v>
      </c>
      <c r="M453" t="b">
        <v>0</v>
      </c>
      <c r="N453" t="s">
        <v>8275</v>
      </c>
      <c r="O453" s="6">
        <f t="shared" si="28"/>
        <v>6.666666666666667E-5</v>
      </c>
      <c r="P453" s="7">
        <f t="shared" si="29"/>
        <v>1</v>
      </c>
      <c r="Q453" t="s">
        <v>8322</v>
      </c>
      <c r="R453" t="s">
        <v>8324</v>
      </c>
      <c r="S453" s="17">
        <f t="shared" si="30"/>
        <v>41444.434282407405</v>
      </c>
      <c r="T453" s="11">
        <f t="shared" si="31"/>
        <v>41486.613194444442</v>
      </c>
    </row>
    <row r="454" spans="1:20" ht="45" hidden="1" x14ac:dyDescent="0.2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6">
        <f t="shared" si="28"/>
        <v>6.666666666666667E-5</v>
      </c>
      <c r="P454" s="7">
        <f t="shared" si="29"/>
        <v>5</v>
      </c>
      <c r="Q454" t="s">
        <v>8336</v>
      </c>
      <c r="R454" t="s">
        <v>8337</v>
      </c>
      <c r="S454" s="17">
        <f t="shared" si="30"/>
        <v>41837.69736111111</v>
      </c>
      <c r="T454" s="11">
        <f t="shared" si="31"/>
        <v>41867.69736111111</v>
      </c>
    </row>
    <row r="455" spans="1:20" ht="60" hidden="1" x14ac:dyDescent="0.25">
      <c r="A455">
        <v>540</v>
      </c>
      <c r="B455" s="3" t="s">
        <v>541</v>
      </c>
      <c r="C455" s="3" t="s">
        <v>4650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1423078606</v>
      </c>
      <c r="J455">
        <v>1420486606</v>
      </c>
      <c r="K455" t="b">
        <v>0</v>
      </c>
      <c r="L455">
        <v>1</v>
      </c>
      <c r="M455" t="b">
        <v>0</v>
      </c>
      <c r="N455" t="s">
        <v>8272</v>
      </c>
      <c r="O455" s="6">
        <f t="shared" si="28"/>
        <v>6.666666666666667E-5</v>
      </c>
      <c r="P455" s="7">
        <f t="shared" si="29"/>
        <v>1</v>
      </c>
      <c r="Q455" t="s">
        <v>8319</v>
      </c>
      <c r="R455" t="s">
        <v>8320</v>
      </c>
      <c r="S455" s="17">
        <f t="shared" si="30"/>
        <v>42009.608865740738</v>
      </c>
      <c r="T455" s="11">
        <f t="shared" si="31"/>
        <v>42039.608865740738</v>
      </c>
    </row>
    <row r="456" spans="1:20" ht="45" hidden="1" x14ac:dyDescent="0.2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6">
        <f t="shared" si="28"/>
        <v>6.666666666666667E-5</v>
      </c>
      <c r="P456" s="7">
        <f t="shared" si="29"/>
        <v>1</v>
      </c>
      <c r="Q456" t="s">
        <v>8317</v>
      </c>
      <c r="R456" t="s">
        <v>8318</v>
      </c>
      <c r="S456" s="17">
        <f t="shared" si="30"/>
        <v>42059.061689814807</v>
      </c>
      <c r="T456" s="11">
        <f t="shared" si="31"/>
        <v>42118.982638888883</v>
      </c>
    </row>
    <row r="457" spans="1:20" ht="45" hidden="1" x14ac:dyDescent="0.2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6">
        <f t="shared" si="28"/>
        <v>6.666666666666667E-5</v>
      </c>
      <c r="P457" s="7">
        <f t="shared" si="29"/>
        <v>2</v>
      </c>
      <c r="Q457" t="s">
        <v>8317</v>
      </c>
      <c r="R457" t="s">
        <v>8318</v>
      </c>
      <c r="S457" s="17">
        <f t="shared" si="30"/>
        <v>42391.564664351848</v>
      </c>
      <c r="T457" s="11">
        <f t="shared" si="31"/>
        <v>42416.564664351848</v>
      </c>
    </row>
    <row r="458" spans="1:20" ht="45" hidden="1" x14ac:dyDescent="0.2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 t="shared" si="28"/>
        <v>7.6923076923076926E-5</v>
      </c>
      <c r="P458" s="7">
        <f t="shared" si="29"/>
        <v>1</v>
      </c>
      <c r="Q458" t="s">
        <v>8322</v>
      </c>
      <c r="R458" t="s">
        <v>8341</v>
      </c>
      <c r="S458" s="17">
        <f t="shared" si="30"/>
        <v>42486.540081018517</v>
      </c>
      <c r="T458" s="11">
        <f t="shared" si="31"/>
        <v>42516.540081018517</v>
      </c>
    </row>
    <row r="459" spans="1:20" ht="30" hidden="1" x14ac:dyDescent="0.2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 t="shared" si="28"/>
        <v>7.8947368421052633E-5</v>
      </c>
      <c r="P459" s="7">
        <f t="shared" si="29"/>
        <v>15</v>
      </c>
      <c r="Q459" t="s">
        <v>8310</v>
      </c>
      <c r="R459" t="s">
        <v>8313</v>
      </c>
      <c r="S459" s="17">
        <f t="shared" si="30"/>
        <v>41874.869212962964</v>
      </c>
      <c r="T459" s="11">
        <f t="shared" si="31"/>
        <v>41904.869212962964</v>
      </c>
    </row>
    <row r="460" spans="1:20" hidden="1" x14ac:dyDescent="0.25">
      <c r="A460">
        <v>1181</v>
      </c>
      <c r="B460" s="3" t="s">
        <v>1182</v>
      </c>
      <c r="C460" s="3" t="s">
        <v>5291</v>
      </c>
      <c r="D460">
        <v>50000</v>
      </c>
      <c r="E460">
        <v>4</v>
      </c>
      <c r="F460" t="s">
        <v>8221</v>
      </c>
      <c r="G460" t="s">
        <v>8224</v>
      </c>
      <c r="H460" t="s">
        <v>8246</v>
      </c>
      <c r="I460">
        <v>1425197321</v>
      </c>
      <c r="J460">
        <v>1422605321</v>
      </c>
      <c r="K460" t="b">
        <v>0</v>
      </c>
      <c r="L460">
        <v>3</v>
      </c>
      <c r="M460" t="b">
        <v>0</v>
      </c>
      <c r="N460" t="s">
        <v>8284</v>
      </c>
      <c r="O460" s="6">
        <f t="shared" si="28"/>
        <v>8.0000000000000007E-5</v>
      </c>
      <c r="P460" s="7">
        <f t="shared" si="29"/>
        <v>1.3333333333333333</v>
      </c>
      <c r="Q460" t="s">
        <v>8336</v>
      </c>
      <c r="R460" t="s">
        <v>8337</v>
      </c>
      <c r="S460" s="17">
        <f t="shared" si="30"/>
        <v>42034.131030092591</v>
      </c>
      <c r="T460" s="11">
        <f t="shared" si="31"/>
        <v>42064.131030092591</v>
      </c>
    </row>
    <row r="461" spans="1:20" ht="45" hidden="1" x14ac:dyDescent="0.25">
      <c r="A461">
        <v>214</v>
      </c>
      <c r="B461" s="3" t="s">
        <v>216</v>
      </c>
      <c r="C461" s="3" t="s">
        <v>4324</v>
      </c>
      <c r="D461">
        <v>12500</v>
      </c>
      <c r="E461">
        <v>1</v>
      </c>
      <c r="F461" t="s">
        <v>8221</v>
      </c>
      <c r="G461" t="s">
        <v>8224</v>
      </c>
      <c r="H461" t="s">
        <v>8246</v>
      </c>
      <c r="I461">
        <v>1425655349</v>
      </c>
      <c r="J461">
        <v>1420471349</v>
      </c>
      <c r="K461" t="b">
        <v>0</v>
      </c>
      <c r="L461">
        <v>1</v>
      </c>
      <c r="M461" t="b">
        <v>0</v>
      </c>
      <c r="N461" t="s">
        <v>8268</v>
      </c>
      <c r="O461" s="6">
        <f t="shared" si="28"/>
        <v>8.0000000000000007E-5</v>
      </c>
      <c r="P461" s="7">
        <f t="shared" si="29"/>
        <v>1</v>
      </c>
      <c r="Q461" t="s">
        <v>8310</v>
      </c>
      <c r="R461" t="s">
        <v>8314</v>
      </c>
      <c r="S461" s="17">
        <f t="shared" si="30"/>
        <v>42009.432280092595</v>
      </c>
      <c r="T461" s="11">
        <f t="shared" si="31"/>
        <v>42069.432280092595</v>
      </c>
    </row>
    <row r="462" spans="1:20" ht="30" hidden="1" x14ac:dyDescent="0.25">
      <c r="A462">
        <v>635</v>
      </c>
      <c r="B462" s="3" t="s">
        <v>636</v>
      </c>
      <c r="C462" s="3" t="s">
        <v>4745</v>
      </c>
      <c r="D462">
        <v>25000</v>
      </c>
      <c r="E462">
        <v>2</v>
      </c>
      <c r="F462" t="s">
        <v>8220</v>
      </c>
      <c r="G462" t="s">
        <v>8224</v>
      </c>
      <c r="H462" t="s">
        <v>8246</v>
      </c>
      <c r="I462">
        <v>1428804762</v>
      </c>
      <c r="J462">
        <v>1426212762</v>
      </c>
      <c r="K462" t="b">
        <v>0</v>
      </c>
      <c r="L462">
        <v>1</v>
      </c>
      <c r="M462" t="b">
        <v>0</v>
      </c>
      <c r="N462" t="s">
        <v>8272</v>
      </c>
      <c r="O462" s="6">
        <f t="shared" si="28"/>
        <v>8.0000000000000007E-5</v>
      </c>
      <c r="P462" s="7">
        <f t="shared" si="29"/>
        <v>2</v>
      </c>
      <c r="Q462" t="s">
        <v>8319</v>
      </c>
      <c r="R462" t="s">
        <v>8320</v>
      </c>
      <c r="S462" s="17">
        <f t="shared" si="30"/>
        <v>42075.883819444447</v>
      </c>
      <c r="T462" s="11">
        <f t="shared" si="31"/>
        <v>42105.883819444447</v>
      </c>
    </row>
    <row r="463" spans="1:20" ht="45" hidden="1" x14ac:dyDescent="0.2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 t="shared" si="28"/>
        <v>8.3333333333333331E-5</v>
      </c>
      <c r="P463" s="7">
        <f t="shared" si="29"/>
        <v>1</v>
      </c>
      <c r="Q463" t="s">
        <v>8317</v>
      </c>
      <c r="R463" t="s">
        <v>8318</v>
      </c>
      <c r="S463" s="17">
        <f t="shared" si="30"/>
        <v>42414.960231481477</v>
      </c>
      <c r="T463" s="11">
        <f t="shared" si="31"/>
        <v>42444.918564814812</v>
      </c>
    </row>
    <row r="464" spans="1:20" hidden="1" x14ac:dyDescent="0.2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 t="shared" si="28"/>
        <v>9.0000000000000006E-5</v>
      </c>
      <c r="P464" s="7">
        <f t="shared" si="29"/>
        <v>3</v>
      </c>
      <c r="Q464" t="s">
        <v>8319</v>
      </c>
      <c r="R464" t="s">
        <v>8320</v>
      </c>
      <c r="S464" s="17">
        <f t="shared" si="30"/>
        <v>42759.384976851848</v>
      </c>
      <c r="T464" s="11">
        <f t="shared" si="31"/>
        <v>42819.343310185184</v>
      </c>
    </row>
    <row r="465" spans="1:20" ht="45" hidden="1" x14ac:dyDescent="0.2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 t="shared" si="28"/>
        <v>9.0909090909090904E-5</v>
      </c>
      <c r="P465" s="7">
        <f t="shared" si="29"/>
        <v>50</v>
      </c>
      <c r="Q465" t="s">
        <v>8310</v>
      </c>
      <c r="R465" t="s">
        <v>8316</v>
      </c>
      <c r="S465" s="17">
        <f t="shared" si="30"/>
        <v>41761.734247685185</v>
      </c>
      <c r="T465" s="11">
        <f t="shared" si="31"/>
        <v>41791.734247685185</v>
      </c>
    </row>
    <row r="466" spans="1:20" ht="45" hidden="1" x14ac:dyDescent="0.2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 t="shared" si="28"/>
        <v>9.1244548809124457E-5</v>
      </c>
      <c r="P466" s="7">
        <f t="shared" si="29"/>
        <v>8.5</v>
      </c>
      <c r="Q466" t="s">
        <v>8333</v>
      </c>
      <c r="R466" t="s">
        <v>8334</v>
      </c>
      <c r="S466" s="17">
        <f t="shared" si="30"/>
        <v>41974.702754629623</v>
      </c>
      <c r="T466" s="11">
        <f t="shared" si="31"/>
        <v>42014.124305555553</v>
      </c>
    </row>
    <row r="467" spans="1:20" ht="45" hidden="1" x14ac:dyDescent="0.2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 t="shared" si="28"/>
        <v>9.8461538461538464E-5</v>
      </c>
      <c r="P467" s="7">
        <f t="shared" si="29"/>
        <v>12.8</v>
      </c>
      <c r="Q467" t="s">
        <v>8317</v>
      </c>
      <c r="R467" t="s">
        <v>8357</v>
      </c>
      <c r="S467" s="17">
        <f t="shared" si="30"/>
        <v>42435.733749999999</v>
      </c>
      <c r="T467" s="11">
        <f t="shared" si="31"/>
        <v>42495.692083333335</v>
      </c>
    </row>
    <row r="468" spans="1:20" ht="45" hidden="1" x14ac:dyDescent="0.2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6">
        <f t="shared" si="28"/>
        <v>1E-4</v>
      </c>
      <c r="P468" s="7">
        <f t="shared" si="29"/>
        <v>5</v>
      </c>
      <c r="Q468" t="s">
        <v>8310</v>
      </c>
      <c r="R468" t="s">
        <v>8314</v>
      </c>
      <c r="S468" s="17">
        <f t="shared" si="30"/>
        <v>41792.479108796295</v>
      </c>
      <c r="T468" s="11">
        <f t="shared" si="31"/>
        <v>41822.479108796295</v>
      </c>
    </row>
    <row r="469" spans="1:20" ht="45" hidden="1" x14ac:dyDescent="0.2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6">
        <f t="shared" si="28"/>
        <v>1E-4</v>
      </c>
      <c r="P469" s="7">
        <f t="shared" si="29"/>
        <v>5.5</v>
      </c>
      <c r="Q469" t="s">
        <v>8310</v>
      </c>
      <c r="R469" t="s">
        <v>8314</v>
      </c>
      <c r="S469" s="17">
        <f t="shared" si="30"/>
        <v>42160.719155092585</v>
      </c>
      <c r="T469" s="11">
        <f t="shared" si="31"/>
        <v>42220.719155092585</v>
      </c>
    </row>
    <row r="470" spans="1:20" ht="45" hidden="1" x14ac:dyDescent="0.2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6">
        <f t="shared" si="28"/>
        <v>1E-4</v>
      </c>
      <c r="P470" s="7">
        <f t="shared" si="29"/>
        <v>5</v>
      </c>
      <c r="Q470" t="s">
        <v>8336</v>
      </c>
      <c r="R470" t="s">
        <v>8337</v>
      </c>
      <c r="S470" s="17">
        <f t="shared" si="30"/>
        <v>42422.327858796292</v>
      </c>
      <c r="T470" s="11">
        <f t="shared" si="31"/>
        <v>42452.286192129628</v>
      </c>
    </row>
    <row r="471" spans="1:20" ht="30" hidden="1" x14ac:dyDescent="0.2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 t="shared" si="28"/>
        <v>1.0554089709762533E-4</v>
      </c>
      <c r="P471" s="7">
        <f t="shared" si="29"/>
        <v>1</v>
      </c>
      <c r="Q471" t="s">
        <v>8322</v>
      </c>
      <c r="R471" t="s">
        <v>8341</v>
      </c>
      <c r="S471" s="17">
        <f t="shared" si="30"/>
        <v>41931.75068287037</v>
      </c>
      <c r="T471" s="11">
        <f t="shared" si="31"/>
        <v>41961.792349537034</v>
      </c>
    </row>
    <row r="472" spans="1:20" ht="45" hidden="1" x14ac:dyDescent="0.25">
      <c r="A472">
        <v>2909</v>
      </c>
      <c r="B472" s="3" t="s">
        <v>2909</v>
      </c>
      <c r="C472" s="3" t="s">
        <v>7019</v>
      </c>
      <c r="D472">
        <v>180000</v>
      </c>
      <c r="E472">
        <v>20</v>
      </c>
      <c r="F472" t="s">
        <v>8221</v>
      </c>
      <c r="G472" t="s">
        <v>8224</v>
      </c>
      <c r="H472" t="s">
        <v>8246</v>
      </c>
      <c r="I472">
        <v>1416944760</v>
      </c>
      <c r="J472">
        <v>1413527001</v>
      </c>
      <c r="K472" t="b">
        <v>0</v>
      </c>
      <c r="L472">
        <v>1</v>
      </c>
      <c r="M472" t="b">
        <v>0</v>
      </c>
      <c r="N472" t="s">
        <v>8271</v>
      </c>
      <c r="O472" s="6">
        <f t="shared" si="28"/>
        <v>1.1111111111111112E-4</v>
      </c>
      <c r="P472" s="7">
        <f t="shared" si="29"/>
        <v>20</v>
      </c>
      <c r="Q472" t="s">
        <v>8317</v>
      </c>
      <c r="R472" t="s">
        <v>8318</v>
      </c>
      <c r="S472" s="17">
        <f t="shared" si="30"/>
        <v>41929.057881944442</v>
      </c>
      <c r="T472" s="11">
        <f t="shared" si="31"/>
        <v>41968.615277777775</v>
      </c>
    </row>
    <row r="473" spans="1:20" ht="45" hidden="1" x14ac:dyDescent="0.25">
      <c r="A473">
        <v>583</v>
      </c>
      <c r="B473" s="3" t="s">
        <v>584</v>
      </c>
      <c r="C473" s="3" t="s">
        <v>4693</v>
      </c>
      <c r="D473">
        <v>9000</v>
      </c>
      <c r="E473">
        <v>1</v>
      </c>
      <c r="F473" t="s">
        <v>8221</v>
      </c>
      <c r="G473" t="s">
        <v>8224</v>
      </c>
      <c r="H473" t="s">
        <v>8246</v>
      </c>
      <c r="I473">
        <v>1426800687</v>
      </c>
      <c r="J473">
        <v>1424212287</v>
      </c>
      <c r="K473" t="b">
        <v>0</v>
      </c>
      <c r="L473">
        <v>1</v>
      </c>
      <c r="M473" t="b">
        <v>0</v>
      </c>
      <c r="N473" t="s">
        <v>8272</v>
      </c>
      <c r="O473" s="6">
        <f t="shared" si="28"/>
        <v>1.1111111111111112E-4</v>
      </c>
      <c r="P473" s="7">
        <f t="shared" si="29"/>
        <v>1</v>
      </c>
      <c r="Q473" t="s">
        <v>8319</v>
      </c>
      <c r="R473" t="s">
        <v>8320</v>
      </c>
      <c r="S473" s="17">
        <f t="shared" si="30"/>
        <v>42052.730173611104</v>
      </c>
      <c r="T473" s="11">
        <f t="shared" si="31"/>
        <v>42082.688506944447</v>
      </c>
    </row>
    <row r="474" spans="1:20" ht="30" hidden="1" x14ac:dyDescent="0.2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 t="shared" si="28"/>
        <v>1.12E-4</v>
      </c>
      <c r="P474" s="7">
        <f t="shared" si="29"/>
        <v>2</v>
      </c>
      <c r="Q474" t="s">
        <v>8319</v>
      </c>
      <c r="R474" t="s">
        <v>8320</v>
      </c>
      <c r="S474" s="17">
        <f t="shared" si="30"/>
        <v>42230.370289351849</v>
      </c>
      <c r="T474" s="11">
        <f t="shared" si="31"/>
        <v>42254.370289351849</v>
      </c>
    </row>
    <row r="475" spans="1:20" ht="45" hidden="1" x14ac:dyDescent="0.2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 t="shared" si="28"/>
        <v>1.16E-4</v>
      </c>
      <c r="P475" s="7">
        <f t="shared" si="29"/>
        <v>5.8</v>
      </c>
      <c r="Q475" t="s">
        <v>8333</v>
      </c>
      <c r="R475" t="s">
        <v>8334</v>
      </c>
      <c r="S475" s="17">
        <f t="shared" si="30"/>
        <v>42412.72587962963</v>
      </c>
      <c r="T475" s="11">
        <f t="shared" si="31"/>
        <v>42442.684212962959</v>
      </c>
    </row>
    <row r="476" spans="1:20" ht="45" hidden="1" x14ac:dyDescent="0.25">
      <c r="A476">
        <v>560</v>
      </c>
      <c r="B476" s="3" t="s">
        <v>561</v>
      </c>
      <c r="C476" s="3" t="s">
        <v>4670</v>
      </c>
      <c r="D476">
        <v>100000</v>
      </c>
      <c r="E476">
        <v>12</v>
      </c>
      <c r="F476" t="s">
        <v>8221</v>
      </c>
      <c r="G476" t="s">
        <v>8229</v>
      </c>
      <c r="H476" t="s">
        <v>8251</v>
      </c>
      <c r="I476">
        <v>1418841045</v>
      </c>
      <c r="J476">
        <v>1416249045</v>
      </c>
      <c r="K476" t="b">
        <v>0</v>
      </c>
      <c r="L476">
        <v>3</v>
      </c>
      <c r="M476" t="b">
        <v>0</v>
      </c>
      <c r="N476" t="s">
        <v>8272</v>
      </c>
      <c r="O476" s="6">
        <f t="shared" si="28"/>
        <v>1.2E-4</v>
      </c>
      <c r="P476" s="7">
        <f t="shared" si="29"/>
        <v>4</v>
      </c>
      <c r="Q476" t="s">
        <v>8319</v>
      </c>
      <c r="R476" t="s">
        <v>8320</v>
      </c>
      <c r="S476" s="17">
        <f t="shared" si="30"/>
        <v>41960.563020833331</v>
      </c>
      <c r="T476" s="11">
        <f t="shared" si="31"/>
        <v>41990.563020833331</v>
      </c>
    </row>
    <row r="477" spans="1:20" ht="45" hidden="1" x14ac:dyDescent="0.25">
      <c r="A477">
        <v>425</v>
      </c>
      <c r="B477" s="3" t="s">
        <v>426</v>
      </c>
      <c r="C477" s="3" t="s">
        <v>4535</v>
      </c>
      <c r="D477">
        <v>50000</v>
      </c>
      <c r="E477">
        <v>6</v>
      </c>
      <c r="F477" t="s">
        <v>8221</v>
      </c>
      <c r="G477" t="s">
        <v>8224</v>
      </c>
      <c r="H477" t="s">
        <v>8246</v>
      </c>
      <c r="I477">
        <v>1448660404</v>
      </c>
      <c r="J477">
        <v>1443472804</v>
      </c>
      <c r="K477" t="b">
        <v>0</v>
      </c>
      <c r="L477">
        <v>2</v>
      </c>
      <c r="M477" t="b">
        <v>0</v>
      </c>
      <c r="N477" t="s">
        <v>8270</v>
      </c>
      <c r="O477" s="6">
        <f t="shared" si="28"/>
        <v>1.2E-4</v>
      </c>
      <c r="P477" s="7">
        <f t="shared" si="29"/>
        <v>3</v>
      </c>
      <c r="Q477" t="s">
        <v>8310</v>
      </c>
      <c r="R477" t="s">
        <v>8316</v>
      </c>
      <c r="S477" s="17">
        <f t="shared" si="30"/>
        <v>42275.652824074066</v>
      </c>
      <c r="T477" s="11">
        <f t="shared" si="31"/>
        <v>42335.694490740738</v>
      </c>
    </row>
    <row r="478" spans="1:20" ht="45" hidden="1" x14ac:dyDescent="0.2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 t="shared" si="28"/>
        <v>1.2375123751237513E-4</v>
      </c>
      <c r="P478" s="7">
        <f t="shared" si="29"/>
        <v>2.75</v>
      </c>
      <c r="Q478" t="s">
        <v>8319</v>
      </c>
      <c r="R478" t="s">
        <v>8321</v>
      </c>
      <c r="S478" s="17">
        <f t="shared" si="30"/>
        <v>41830.738680555551</v>
      </c>
      <c r="T478" s="11">
        <f t="shared" si="31"/>
        <v>41860.738680555551</v>
      </c>
    </row>
    <row r="479" spans="1:20" ht="45" hidden="1" x14ac:dyDescent="0.25">
      <c r="A479">
        <v>1587</v>
      </c>
      <c r="B479" s="3" t="s">
        <v>1588</v>
      </c>
      <c r="C479" s="3" t="s">
        <v>5697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1418510965</v>
      </c>
      <c r="J479">
        <v>1415918965</v>
      </c>
      <c r="K479" t="b">
        <v>0</v>
      </c>
      <c r="L479">
        <v>1</v>
      </c>
      <c r="M479" t="b">
        <v>0</v>
      </c>
      <c r="N479" t="s">
        <v>8291</v>
      </c>
      <c r="O479" s="6">
        <f t="shared" si="28"/>
        <v>1.3333333333333334E-4</v>
      </c>
      <c r="P479" s="7">
        <f t="shared" si="29"/>
        <v>1</v>
      </c>
      <c r="Q479" t="s">
        <v>8338</v>
      </c>
      <c r="R479" t="s">
        <v>8345</v>
      </c>
      <c r="S479" s="17">
        <f t="shared" si="30"/>
        <v>41956.742650462962</v>
      </c>
      <c r="T479" s="11">
        <f t="shared" si="31"/>
        <v>41986.742650462962</v>
      </c>
    </row>
    <row r="480" spans="1:20" ht="45" hidden="1" x14ac:dyDescent="0.25">
      <c r="A480">
        <v>2423</v>
      </c>
      <c r="B480" s="3" t="s">
        <v>2424</v>
      </c>
      <c r="C480" s="3" t="s">
        <v>6533</v>
      </c>
      <c r="D480">
        <v>60000</v>
      </c>
      <c r="E480">
        <v>8</v>
      </c>
      <c r="F480" t="s">
        <v>8221</v>
      </c>
      <c r="G480" t="s">
        <v>8224</v>
      </c>
      <c r="H480" t="s">
        <v>8246</v>
      </c>
      <c r="I480">
        <v>1420044890</v>
      </c>
      <c r="J480">
        <v>1417452890</v>
      </c>
      <c r="K480" t="b">
        <v>0</v>
      </c>
      <c r="L480">
        <v>1</v>
      </c>
      <c r="M480" t="b">
        <v>0</v>
      </c>
      <c r="N480" t="s">
        <v>8284</v>
      </c>
      <c r="O480" s="6">
        <f t="shared" si="28"/>
        <v>1.3333333333333334E-4</v>
      </c>
      <c r="P480" s="7">
        <f t="shared" si="29"/>
        <v>8</v>
      </c>
      <c r="Q480" t="s">
        <v>8336</v>
      </c>
      <c r="R480" t="s">
        <v>8337</v>
      </c>
      <c r="S480" s="17">
        <f t="shared" si="30"/>
        <v>41974.496412037035</v>
      </c>
      <c r="T480" s="11">
        <f t="shared" si="31"/>
        <v>42004.496412037035</v>
      </c>
    </row>
    <row r="481" spans="1:20" hidden="1" x14ac:dyDescent="0.25">
      <c r="A481">
        <v>589</v>
      </c>
      <c r="B481" s="3" t="s">
        <v>590</v>
      </c>
      <c r="C481" s="3" t="s">
        <v>4699</v>
      </c>
      <c r="D481">
        <v>7500</v>
      </c>
      <c r="E481">
        <v>1</v>
      </c>
      <c r="F481" t="s">
        <v>8221</v>
      </c>
      <c r="G481" t="s">
        <v>8224</v>
      </c>
      <c r="H481" t="s">
        <v>8246</v>
      </c>
      <c r="I481">
        <v>1436366699</v>
      </c>
      <c r="J481">
        <v>1435070699</v>
      </c>
      <c r="K481" t="b">
        <v>0</v>
      </c>
      <c r="L481">
        <v>1</v>
      </c>
      <c r="M481" t="b">
        <v>0</v>
      </c>
      <c r="N481" t="s">
        <v>8272</v>
      </c>
      <c r="O481" s="6">
        <f t="shared" si="28"/>
        <v>1.3333333333333334E-4</v>
      </c>
      <c r="P481" s="7">
        <f t="shared" si="29"/>
        <v>1</v>
      </c>
      <c r="Q481" t="s">
        <v>8319</v>
      </c>
      <c r="R481" t="s">
        <v>8320</v>
      </c>
      <c r="S481" s="17">
        <f t="shared" si="30"/>
        <v>42178.406238425923</v>
      </c>
      <c r="T481" s="11">
        <f t="shared" si="31"/>
        <v>42193.406238425923</v>
      </c>
    </row>
    <row r="482" spans="1:20" ht="30" hidden="1" x14ac:dyDescent="0.2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6">
        <f t="shared" si="28"/>
        <v>1.3333333333333334E-4</v>
      </c>
      <c r="P482" s="7">
        <f t="shared" si="29"/>
        <v>1</v>
      </c>
      <c r="Q482" t="s">
        <v>8317</v>
      </c>
      <c r="R482" t="s">
        <v>8318</v>
      </c>
      <c r="S482" s="17">
        <f t="shared" si="30"/>
        <v>42611.052731481475</v>
      </c>
      <c r="T482" s="11">
        <f t="shared" si="31"/>
        <v>42625.499305555553</v>
      </c>
    </row>
    <row r="483" spans="1:20" ht="30" hidden="1" x14ac:dyDescent="0.2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 t="shared" si="28"/>
        <v>1.3636363636363637E-4</v>
      </c>
      <c r="P483" s="7">
        <f t="shared" si="29"/>
        <v>1</v>
      </c>
      <c r="Q483" t="s">
        <v>8338</v>
      </c>
      <c r="R483" t="s">
        <v>8345</v>
      </c>
      <c r="S483" s="17">
        <f t="shared" si="30"/>
        <v>42033.63721064815</v>
      </c>
      <c r="T483" s="11">
        <f t="shared" si="31"/>
        <v>42063.63721064815</v>
      </c>
    </row>
    <row r="484" spans="1:20" ht="45" hidden="1" x14ac:dyDescent="0.2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 t="shared" si="28"/>
        <v>1.3750000000000001E-4</v>
      </c>
      <c r="P484" s="7">
        <f t="shared" si="29"/>
        <v>550</v>
      </c>
      <c r="Q484" t="s">
        <v>8319</v>
      </c>
      <c r="R484" t="s">
        <v>8356</v>
      </c>
      <c r="S484" s="17">
        <f t="shared" si="30"/>
        <v>42241.589872685181</v>
      </c>
      <c r="T484" s="11">
        <f t="shared" si="31"/>
        <v>42271.589872685181</v>
      </c>
    </row>
    <row r="485" spans="1:20" ht="45" hidden="1" x14ac:dyDescent="0.25">
      <c r="A485">
        <v>2432</v>
      </c>
      <c r="B485" s="3" t="s">
        <v>2433</v>
      </c>
      <c r="C485" s="3" t="s">
        <v>6542</v>
      </c>
      <c r="D485">
        <v>14000</v>
      </c>
      <c r="E485">
        <v>2</v>
      </c>
      <c r="F485" t="s">
        <v>8221</v>
      </c>
      <c r="G485" t="s">
        <v>8224</v>
      </c>
      <c r="H485" t="s">
        <v>8246</v>
      </c>
      <c r="I485">
        <v>1425791697</v>
      </c>
      <c r="J485">
        <v>1423199697</v>
      </c>
      <c r="K485" t="b">
        <v>0</v>
      </c>
      <c r="L485">
        <v>2</v>
      </c>
      <c r="M485" t="b">
        <v>0</v>
      </c>
      <c r="N485" t="s">
        <v>8284</v>
      </c>
      <c r="O485" s="6">
        <f t="shared" si="28"/>
        <v>1.4285714285714287E-4</v>
      </c>
      <c r="P485" s="7">
        <f t="shared" si="29"/>
        <v>1</v>
      </c>
      <c r="Q485" t="s">
        <v>8336</v>
      </c>
      <c r="R485" t="s">
        <v>8337</v>
      </c>
      <c r="S485" s="17">
        <f t="shared" si="30"/>
        <v>42041.010381944441</v>
      </c>
      <c r="T485" s="11">
        <f t="shared" si="31"/>
        <v>42071.010381944441</v>
      </c>
    </row>
    <row r="486" spans="1:20" ht="45" hidden="1" x14ac:dyDescent="0.25">
      <c r="A486">
        <v>4015</v>
      </c>
      <c r="B486" s="3" t="s">
        <v>4011</v>
      </c>
      <c r="C486" s="3" t="s">
        <v>8120</v>
      </c>
      <c r="D486">
        <v>7000</v>
      </c>
      <c r="E486">
        <v>1</v>
      </c>
      <c r="F486" t="s">
        <v>8221</v>
      </c>
      <c r="G486" t="s">
        <v>8224</v>
      </c>
      <c r="H486" t="s">
        <v>8246</v>
      </c>
      <c r="I486">
        <v>1437331463</v>
      </c>
      <c r="J486">
        <v>1434739463</v>
      </c>
      <c r="K486" t="b">
        <v>0</v>
      </c>
      <c r="L486">
        <v>1</v>
      </c>
      <c r="M486" t="b">
        <v>0</v>
      </c>
      <c r="N486" t="s">
        <v>8271</v>
      </c>
      <c r="O486" s="6">
        <f t="shared" si="28"/>
        <v>1.4285714285714287E-4</v>
      </c>
      <c r="P486" s="7">
        <f t="shared" si="29"/>
        <v>1</v>
      </c>
      <c r="Q486" t="s">
        <v>8317</v>
      </c>
      <c r="R486" t="s">
        <v>8318</v>
      </c>
      <c r="S486" s="17">
        <f t="shared" si="30"/>
        <v>42174.572488425918</v>
      </c>
      <c r="T486" s="11">
        <f t="shared" si="31"/>
        <v>42204.572488425918</v>
      </c>
    </row>
    <row r="487" spans="1:20" ht="45" hidden="1" x14ac:dyDescent="0.25">
      <c r="A487">
        <v>120</v>
      </c>
      <c r="B487" s="3" t="s">
        <v>122</v>
      </c>
      <c r="C487" s="3" t="s">
        <v>4231</v>
      </c>
      <c r="D487">
        <v>70000</v>
      </c>
      <c r="E487">
        <v>10</v>
      </c>
      <c r="F487" t="s">
        <v>8220</v>
      </c>
      <c r="G487" t="s">
        <v>8231</v>
      </c>
      <c r="H487" t="s">
        <v>8252</v>
      </c>
      <c r="I487">
        <v>1475457107</v>
      </c>
      <c r="J487">
        <v>1472865107</v>
      </c>
      <c r="K487" t="b">
        <v>0</v>
      </c>
      <c r="L487">
        <v>1</v>
      </c>
      <c r="M487" t="b">
        <v>0</v>
      </c>
      <c r="N487" t="s">
        <v>8267</v>
      </c>
      <c r="O487" s="6">
        <f t="shared" si="28"/>
        <v>1.4285714285714287E-4</v>
      </c>
      <c r="P487" s="7">
        <f t="shared" si="29"/>
        <v>10</v>
      </c>
      <c r="Q487" t="s">
        <v>8310</v>
      </c>
      <c r="R487" t="s">
        <v>8313</v>
      </c>
      <c r="S487" s="17">
        <f t="shared" si="30"/>
        <v>42615.841516203705</v>
      </c>
      <c r="T487" s="11">
        <f t="shared" si="31"/>
        <v>42645.841516203705</v>
      </c>
    </row>
    <row r="488" spans="1:20" ht="30" hidden="1" x14ac:dyDescent="0.2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 t="shared" si="28"/>
        <v>1.4999999999999999E-4</v>
      </c>
      <c r="P488" s="7">
        <f t="shared" si="29"/>
        <v>25</v>
      </c>
      <c r="Q488" t="s">
        <v>8322</v>
      </c>
      <c r="R488" t="s">
        <v>8341</v>
      </c>
      <c r="S488" s="17">
        <f t="shared" si="30"/>
        <v>42529.52238425926</v>
      </c>
      <c r="T488" s="11">
        <f t="shared" si="31"/>
        <v>42559.52238425926</v>
      </c>
    </row>
    <row r="489" spans="1:20" ht="30" hidden="1" x14ac:dyDescent="0.2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 t="shared" si="28"/>
        <v>1.5873015873015873E-4</v>
      </c>
      <c r="P489" s="7">
        <f t="shared" si="29"/>
        <v>1</v>
      </c>
      <c r="Q489" t="s">
        <v>8310</v>
      </c>
      <c r="R489" t="s">
        <v>8314</v>
      </c>
      <c r="S489" s="17">
        <f t="shared" si="30"/>
        <v>42416.672685185178</v>
      </c>
      <c r="T489" s="11">
        <f t="shared" si="31"/>
        <v>42476.631018518521</v>
      </c>
    </row>
    <row r="490" spans="1:20" ht="45" hidden="1" x14ac:dyDescent="0.2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 t="shared" si="28"/>
        <v>1.6249999999999999E-4</v>
      </c>
      <c r="P490" s="7">
        <f t="shared" si="29"/>
        <v>13</v>
      </c>
      <c r="Q490" t="s">
        <v>8333</v>
      </c>
      <c r="R490" t="s">
        <v>8335</v>
      </c>
      <c r="S490" s="17">
        <f t="shared" si="30"/>
        <v>42529.760798611103</v>
      </c>
      <c r="T490" s="11">
        <f t="shared" si="31"/>
        <v>42549.760798611103</v>
      </c>
    </row>
    <row r="491" spans="1:20" ht="45" hidden="1" x14ac:dyDescent="0.2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6">
        <f t="shared" si="28"/>
        <v>1.6666666666666666E-4</v>
      </c>
      <c r="P491" s="7">
        <f t="shared" si="29"/>
        <v>5</v>
      </c>
      <c r="Q491" t="s">
        <v>8310</v>
      </c>
      <c r="R491" t="s">
        <v>8316</v>
      </c>
      <c r="S491" s="17">
        <f t="shared" si="30"/>
        <v>41331.34679398148</v>
      </c>
      <c r="T491" s="11">
        <f t="shared" si="31"/>
        <v>41356.305127314808</v>
      </c>
    </row>
    <row r="492" spans="1:20" ht="30" hidden="1" x14ac:dyDescent="0.25">
      <c r="A492">
        <v>2421</v>
      </c>
      <c r="B492" s="3" t="s">
        <v>2422</v>
      </c>
      <c r="C492" s="3" t="s">
        <v>6531</v>
      </c>
      <c r="D492">
        <v>6000</v>
      </c>
      <c r="E492">
        <v>1</v>
      </c>
      <c r="F492" t="s">
        <v>8221</v>
      </c>
      <c r="G492" t="s">
        <v>8224</v>
      </c>
      <c r="H492" t="s">
        <v>8246</v>
      </c>
      <c r="I492">
        <v>1424536196</v>
      </c>
      <c r="J492">
        <v>1421944196</v>
      </c>
      <c r="K492" t="b">
        <v>0</v>
      </c>
      <c r="L492">
        <v>1</v>
      </c>
      <c r="M492" t="b">
        <v>0</v>
      </c>
      <c r="N492" t="s">
        <v>8284</v>
      </c>
      <c r="O492" s="6">
        <f t="shared" si="28"/>
        <v>1.6666666666666666E-4</v>
      </c>
      <c r="P492" s="7">
        <f t="shared" si="29"/>
        <v>1</v>
      </c>
      <c r="Q492" t="s">
        <v>8336</v>
      </c>
      <c r="R492" t="s">
        <v>8337</v>
      </c>
      <c r="S492" s="17">
        <f t="shared" si="30"/>
        <v>42026.479120370372</v>
      </c>
      <c r="T492" s="11">
        <f t="shared" si="31"/>
        <v>42056.479120370372</v>
      </c>
    </row>
    <row r="493" spans="1:20" ht="30" hidden="1" x14ac:dyDescent="0.25">
      <c r="A493">
        <v>2902</v>
      </c>
      <c r="B493" s="3" t="s">
        <v>2902</v>
      </c>
      <c r="C493" s="3" t="s">
        <v>7012</v>
      </c>
      <c r="D493">
        <v>150000</v>
      </c>
      <c r="E493">
        <v>25</v>
      </c>
      <c r="F493" t="s">
        <v>8221</v>
      </c>
      <c r="G493" t="s">
        <v>8224</v>
      </c>
      <c r="H493" t="s">
        <v>8246</v>
      </c>
      <c r="I493">
        <v>1440412396</v>
      </c>
      <c r="J493">
        <v>1437820396</v>
      </c>
      <c r="K493" t="b">
        <v>0</v>
      </c>
      <c r="L493">
        <v>1</v>
      </c>
      <c r="M493" t="b">
        <v>0</v>
      </c>
      <c r="N493" t="s">
        <v>8271</v>
      </c>
      <c r="O493" s="6">
        <f t="shared" si="28"/>
        <v>1.6666666666666666E-4</v>
      </c>
      <c r="P493" s="7">
        <f t="shared" si="29"/>
        <v>25</v>
      </c>
      <c r="Q493" t="s">
        <v>8317</v>
      </c>
      <c r="R493" t="s">
        <v>8318</v>
      </c>
      <c r="S493" s="17">
        <f t="shared" si="30"/>
        <v>42210.231435185182</v>
      </c>
      <c r="T493" s="11">
        <f t="shared" si="31"/>
        <v>42240.231435185182</v>
      </c>
    </row>
    <row r="494" spans="1:20" ht="45" hidden="1" x14ac:dyDescent="0.25">
      <c r="A494">
        <v>3058</v>
      </c>
      <c r="B494" s="3" t="s">
        <v>3058</v>
      </c>
      <c r="C494" s="3" t="s">
        <v>7168</v>
      </c>
      <c r="D494">
        <v>18000</v>
      </c>
      <c r="E494">
        <v>3</v>
      </c>
      <c r="F494" t="s">
        <v>8221</v>
      </c>
      <c r="G494" t="s">
        <v>8237</v>
      </c>
      <c r="H494" t="s">
        <v>8249</v>
      </c>
      <c r="I494">
        <v>1463734740</v>
      </c>
      <c r="J494">
        <v>1459414740</v>
      </c>
      <c r="K494" t="b">
        <v>0</v>
      </c>
      <c r="L494">
        <v>3</v>
      </c>
      <c r="M494" t="b">
        <v>0</v>
      </c>
      <c r="N494" t="s">
        <v>8303</v>
      </c>
      <c r="O494" s="6">
        <f t="shared" si="28"/>
        <v>1.6666666666666666E-4</v>
      </c>
      <c r="P494" s="7">
        <f t="shared" si="29"/>
        <v>1</v>
      </c>
      <c r="Q494" t="s">
        <v>8317</v>
      </c>
      <c r="R494" t="s">
        <v>8357</v>
      </c>
      <c r="S494" s="17">
        <f t="shared" si="30"/>
        <v>42460.165972222218</v>
      </c>
      <c r="T494" s="11">
        <f t="shared" si="31"/>
        <v>42510.165972222218</v>
      </c>
    </row>
    <row r="495" spans="1:20" ht="45" hidden="1" x14ac:dyDescent="0.25">
      <c r="A495">
        <v>1410</v>
      </c>
      <c r="B495" s="3" t="s">
        <v>1411</v>
      </c>
      <c r="C495" s="3" t="s">
        <v>5520</v>
      </c>
      <c r="D495">
        <v>6000</v>
      </c>
      <c r="E495">
        <v>1</v>
      </c>
      <c r="F495" t="s">
        <v>8221</v>
      </c>
      <c r="G495" t="s">
        <v>8237</v>
      </c>
      <c r="H495" t="s">
        <v>8249</v>
      </c>
      <c r="I495">
        <v>1464939520</v>
      </c>
      <c r="J495">
        <v>1461051520</v>
      </c>
      <c r="K495" t="b">
        <v>0</v>
      </c>
      <c r="L495">
        <v>1</v>
      </c>
      <c r="M495" t="b">
        <v>0</v>
      </c>
      <c r="N495" t="s">
        <v>8287</v>
      </c>
      <c r="O495" s="6">
        <f t="shared" si="28"/>
        <v>1.6666666666666666E-4</v>
      </c>
      <c r="P495" s="7">
        <f t="shared" si="29"/>
        <v>1</v>
      </c>
      <c r="Q495" t="s">
        <v>8322</v>
      </c>
      <c r="R495" t="s">
        <v>8341</v>
      </c>
      <c r="S495" s="17">
        <f t="shared" si="30"/>
        <v>42479.110185185178</v>
      </c>
      <c r="T495" s="11">
        <f t="shared" si="31"/>
        <v>42524.110185185178</v>
      </c>
    </row>
    <row r="496" spans="1:20" ht="45" hidden="1" x14ac:dyDescent="0.2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6">
        <f t="shared" si="28"/>
        <v>1.6666666666666666E-4</v>
      </c>
      <c r="P496" s="7">
        <f t="shared" si="29"/>
        <v>1</v>
      </c>
      <c r="Q496" t="s">
        <v>8317</v>
      </c>
      <c r="R496" t="s">
        <v>8357</v>
      </c>
      <c r="S496" s="17">
        <f t="shared" si="30"/>
        <v>42658.482199074067</v>
      </c>
      <c r="T496" s="11">
        <f t="shared" si="31"/>
        <v>42672.865277777775</v>
      </c>
    </row>
    <row r="497" spans="1:20" ht="30" hidden="1" x14ac:dyDescent="0.2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 t="shared" si="28"/>
        <v>1.7142857142857143E-4</v>
      </c>
      <c r="P497" s="7">
        <f t="shared" si="29"/>
        <v>1</v>
      </c>
      <c r="Q497" t="s">
        <v>8319</v>
      </c>
      <c r="R497" t="s">
        <v>8321</v>
      </c>
      <c r="S497" s="17">
        <f t="shared" si="30"/>
        <v>42615.544976851852</v>
      </c>
      <c r="T497" s="11">
        <f t="shared" si="31"/>
        <v>42645.544976851852</v>
      </c>
    </row>
    <row r="498" spans="1:20" ht="45" hidden="1" x14ac:dyDescent="0.2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 t="shared" si="28"/>
        <v>1.7647058823529413E-4</v>
      </c>
      <c r="P498" s="7">
        <f t="shared" si="29"/>
        <v>3</v>
      </c>
      <c r="Q498" t="s">
        <v>8333</v>
      </c>
      <c r="R498" t="s">
        <v>8334</v>
      </c>
      <c r="S498" s="17">
        <f t="shared" si="30"/>
        <v>42002.718657407408</v>
      </c>
      <c r="T498" s="11">
        <f t="shared" si="31"/>
        <v>42032.718657407408</v>
      </c>
    </row>
    <row r="499" spans="1:20" ht="45" hidden="1" x14ac:dyDescent="0.2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 t="shared" si="28"/>
        <v>1.8181818181818181E-4</v>
      </c>
      <c r="P499" s="7">
        <f t="shared" si="29"/>
        <v>20</v>
      </c>
      <c r="Q499" t="s">
        <v>8317</v>
      </c>
      <c r="R499" t="s">
        <v>8318</v>
      </c>
      <c r="S499" s="17">
        <f t="shared" si="30"/>
        <v>42038.986655092587</v>
      </c>
      <c r="T499" s="11">
        <f t="shared" si="31"/>
        <v>42098.94498842593</v>
      </c>
    </row>
    <row r="500" spans="1:20" ht="45" hidden="1" x14ac:dyDescent="0.2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 t="shared" si="28"/>
        <v>1.8799999999999999E-4</v>
      </c>
      <c r="P500" s="7">
        <f t="shared" si="29"/>
        <v>53.714285714285715</v>
      </c>
      <c r="Q500" t="s">
        <v>8317</v>
      </c>
      <c r="R500" t="s">
        <v>8357</v>
      </c>
      <c r="S500" s="17">
        <f t="shared" si="30"/>
        <v>41939.8199537037</v>
      </c>
      <c r="T500" s="11">
        <f t="shared" si="31"/>
        <v>41999.861620370364</v>
      </c>
    </row>
    <row r="501" spans="1:20" ht="45" hidden="1" x14ac:dyDescent="0.25">
      <c r="A501">
        <v>4045</v>
      </c>
      <c r="B501" s="3" t="s">
        <v>4041</v>
      </c>
      <c r="C501" s="3" t="s">
        <v>8149</v>
      </c>
      <c r="D501">
        <v>5000</v>
      </c>
      <c r="E501">
        <v>1</v>
      </c>
      <c r="F501" t="s">
        <v>8221</v>
      </c>
      <c r="G501" t="s">
        <v>8226</v>
      </c>
      <c r="H501" t="s">
        <v>8248</v>
      </c>
      <c r="I501">
        <v>1408596589</v>
      </c>
      <c r="J501">
        <v>1406004589</v>
      </c>
      <c r="K501" t="b">
        <v>0</v>
      </c>
      <c r="L501">
        <v>1</v>
      </c>
      <c r="M501" t="b">
        <v>0</v>
      </c>
      <c r="N501" t="s">
        <v>8271</v>
      </c>
      <c r="O501" s="6">
        <f t="shared" si="28"/>
        <v>2.0000000000000001E-4</v>
      </c>
      <c r="P501" s="7">
        <f t="shared" si="29"/>
        <v>1</v>
      </c>
      <c r="Q501" t="s">
        <v>8317</v>
      </c>
      <c r="R501" t="s">
        <v>8318</v>
      </c>
      <c r="S501" s="17">
        <f t="shared" si="30"/>
        <v>41841.992928240739</v>
      </c>
      <c r="T501" s="11">
        <f t="shared" si="31"/>
        <v>41871.992928240739</v>
      </c>
    </row>
    <row r="502" spans="1:20" ht="45" hidden="1" x14ac:dyDescent="0.25">
      <c r="A502">
        <v>2913</v>
      </c>
      <c r="B502" s="3" t="s">
        <v>2913</v>
      </c>
      <c r="C502" s="3" t="s">
        <v>7023</v>
      </c>
      <c r="D502">
        <v>10000</v>
      </c>
      <c r="E502">
        <v>2</v>
      </c>
      <c r="F502" t="s">
        <v>8221</v>
      </c>
      <c r="G502" t="s">
        <v>8224</v>
      </c>
      <c r="H502" t="s">
        <v>8246</v>
      </c>
      <c r="I502">
        <v>1410041339</v>
      </c>
      <c r="J502">
        <v>1404857339</v>
      </c>
      <c r="K502" t="b">
        <v>0</v>
      </c>
      <c r="L502">
        <v>2</v>
      </c>
      <c r="M502" t="b">
        <v>0</v>
      </c>
      <c r="N502" t="s">
        <v>8271</v>
      </c>
      <c r="O502" s="6">
        <f t="shared" si="28"/>
        <v>2.0000000000000001E-4</v>
      </c>
      <c r="P502" s="7">
        <f t="shared" si="29"/>
        <v>1</v>
      </c>
      <c r="Q502" t="s">
        <v>8317</v>
      </c>
      <c r="R502" t="s">
        <v>8318</v>
      </c>
      <c r="S502" s="17">
        <f t="shared" si="30"/>
        <v>41828.714571759258</v>
      </c>
      <c r="T502" s="11">
        <f t="shared" si="31"/>
        <v>41888.714571759258</v>
      </c>
    </row>
    <row r="503" spans="1:20" ht="30" hidden="1" x14ac:dyDescent="0.25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6">
        <f t="shared" si="28"/>
        <v>2.0000000000000001E-4</v>
      </c>
      <c r="P503" s="7">
        <f t="shared" si="29"/>
        <v>1</v>
      </c>
      <c r="Q503" t="s">
        <v>8319</v>
      </c>
      <c r="R503" t="s">
        <v>8320</v>
      </c>
      <c r="S503" s="17">
        <f t="shared" si="30"/>
        <v>42031.720243055555</v>
      </c>
      <c r="T503" s="11">
        <f t="shared" si="31"/>
        <v>42061.720243055555</v>
      </c>
    </row>
    <row r="504" spans="1:20" ht="45" hidden="1" x14ac:dyDescent="0.25">
      <c r="A504">
        <v>3856</v>
      </c>
      <c r="B504" s="3" t="s">
        <v>3853</v>
      </c>
      <c r="C504" s="3" t="s">
        <v>7965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1425833403</v>
      </c>
      <c r="J504">
        <v>1423245003</v>
      </c>
      <c r="K504" t="b">
        <v>0</v>
      </c>
      <c r="L504">
        <v>1</v>
      </c>
      <c r="M504" t="b">
        <v>0</v>
      </c>
      <c r="N504" t="s">
        <v>8271</v>
      </c>
      <c r="O504" s="6">
        <f t="shared" si="28"/>
        <v>2.0000000000000001E-4</v>
      </c>
      <c r="P504" s="7">
        <f t="shared" si="29"/>
        <v>1</v>
      </c>
      <c r="Q504" t="s">
        <v>8317</v>
      </c>
      <c r="R504" t="s">
        <v>8318</v>
      </c>
      <c r="S504" s="17">
        <f t="shared" si="30"/>
        <v>42041.534756944442</v>
      </c>
      <c r="T504" s="11">
        <f t="shared" si="31"/>
        <v>42071.493090277778</v>
      </c>
    </row>
    <row r="505" spans="1:20" hidden="1" x14ac:dyDescent="0.2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6">
        <f t="shared" si="28"/>
        <v>2.0000000000000001E-4</v>
      </c>
      <c r="P505" s="7">
        <f t="shared" si="29"/>
        <v>1</v>
      </c>
      <c r="Q505" t="s">
        <v>8336</v>
      </c>
      <c r="R505" t="s">
        <v>8337</v>
      </c>
      <c r="S505" s="17">
        <f t="shared" si="30"/>
        <v>42027.648657407401</v>
      </c>
      <c r="T505" s="11">
        <f t="shared" si="31"/>
        <v>42087.606990740744</v>
      </c>
    </row>
    <row r="506" spans="1:20" ht="45" hidden="1" x14ac:dyDescent="0.2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6">
        <f t="shared" si="28"/>
        <v>2.0000000000000001E-4</v>
      </c>
      <c r="P506" s="7">
        <f t="shared" si="29"/>
        <v>10</v>
      </c>
      <c r="Q506" t="s">
        <v>8336</v>
      </c>
      <c r="R506" t="s">
        <v>8337</v>
      </c>
      <c r="S506" s="17">
        <f t="shared" si="30"/>
        <v>42061.487615740734</v>
      </c>
      <c r="T506" s="11">
        <f t="shared" si="31"/>
        <v>42121.445949074077</v>
      </c>
    </row>
    <row r="507" spans="1:20" ht="45" hidden="1" x14ac:dyDescent="0.25">
      <c r="A507">
        <v>2146</v>
      </c>
      <c r="B507" s="3" t="s">
        <v>2147</v>
      </c>
      <c r="C507" s="3" t="s">
        <v>6256</v>
      </c>
      <c r="D507">
        <v>5000</v>
      </c>
      <c r="E507">
        <v>1</v>
      </c>
      <c r="F507" t="s">
        <v>8221</v>
      </c>
      <c r="G507" t="s">
        <v>8224</v>
      </c>
      <c r="H507" t="s">
        <v>8246</v>
      </c>
      <c r="I507">
        <v>1455207510</v>
      </c>
      <c r="J507">
        <v>1453997910</v>
      </c>
      <c r="K507" t="b">
        <v>0</v>
      </c>
      <c r="L507">
        <v>1</v>
      </c>
      <c r="M507" t="b">
        <v>0</v>
      </c>
      <c r="N507" t="s">
        <v>8282</v>
      </c>
      <c r="O507" s="6">
        <f t="shared" si="28"/>
        <v>2.0000000000000001E-4</v>
      </c>
      <c r="P507" s="7">
        <f t="shared" si="29"/>
        <v>1</v>
      </c>
      <c r="Q507" t="s">
        <v>8333</v>
      </c>
      <c r="R507" t="s">
        <v>8334</v>
      </c>
      <c r="S507" s="17">
        <f t="shared" si="30"/>
        <v>42397.471180555549</v>
      </c>
      <c r="T507" s="11">
        <f t="shared" si="31"/>
        <v>42411.471180555549</v>
      </c>
    </row>
    <row r="508" spans="1:20" ht="45" hidden="1" x14ac:dyDescent="0.25">
      <c r="A508">
        <v>627</v>
      </c>
      <c r="B508" s="3" t="s">
        <v>628</v>
      </c>
      <c r="C508" s="3" t="s">
        <v>4737</v>
      </c>
      <c r="D508">
        <v>450000</v>
      </c>
      <c r="E508">
        <v>90</v>
      </c>
      <c r="F508" t="s">
        <v>8220</v>
      </c>
      <c r="G508" t="s">
        <v>8235</v>
      </c>
      <c r="H508" t="s">
        <v>8255</v>
      </c>
      <c r="I508">
        <v>1457996400</v>
      </c>
      <c r="J508">
        <v>1452842511</v>
      </c>
      <c r="K508" t="b">
        <v>0</v>
      </c>
      <c r="L508">
        <v>1</v>
      </c>
      <c r="M508" t="b">
        <v>0</v>
      </c>
      <c r="N508" t="s">
        <v>8272</v>
      </c>
      <c r="O508" s="6">
        <f t="shared" si="28"/>
        <v>2.0000000000000001E-4</v>
      </c>
      <c r="P508" s="7">
        <f t="shared" si="29"/>
        <v>90</v>
      </c>
      <c r="Q508" t="s">
        <v>8319</v>
      </c>
      <c r="R508" t="s">
        <v>8320</v>
      </c>
      <c r="S508" s="17">
        <f t="shared" si="30"/>
        <v>42384.098506944443</v>
      </c>
      <c r="T508" s="11">
        <f t="shared" si="31"/>
        <v>42443.749999999993</v>
      </c>
    </row>
    <row r="509" spans="1:20" ht="45" hidden="1" x14ac:dyDescent="0.25">
      <c r="A509">
        <v>566</v>
      </c>
      <c r="B509" s="3" t="s">
        <v>567</v>
      </c>
      <c r="C509" s="3" t="s">
        <v>4676</v>
      </c>
      <c r="D509">
        <v>5000</v>
      </c>
      <c r="E509">
        <v>1</v>
      </c>
      <c r="F509" t="s">
        <v>8221</v>
      </c>
      <c r="G509" t="s">
        <v>8224</v>
      </c>
      <c r="H509" t="s">
        <v>8246</v>
      </c>
      <c r="I509">
        <v>1468513533</v>
      </c>
      <c r="J509">
        <v>1465921533</v>
      </c>
      <c r="K509" t="b">
        <v>0</v>
      </c>
      <c r="L509">
        <v>1</v>
      </c>
      <c r="M509" t="b">
        <v>0</v>
      </c>
      <c r="N509" t="s">
        <v>8272</v>
      </c>
      <c r="O509" s="6">
        <f t="shared" si="28"/>
        <v>2.0000000000000001E-4</v>
      </c>
      <c r="P509" s="7">
        <f t="shared" si="29"/>
        <v>1</v>
      </c>
      <c r="Q509" t="s">
        <v>8319</v>
      </c>
      <c r="R509" t="s">
        <v>8320</v>
      </c>
      <c r="S509" s="17">
        <f t="shared" si="30"/>
        <v>42535.476076388884</v>
      </c>
      <c r="T509" s="11">
        <f t="shared" si="31"/>
        <v>42565.476076388884</v>
      </c>
    </row>
    <row r="510" spans="1:20" ht="45" hidden="1" x14ac:dyDescent="0.2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 t="shared" si="28"/>
        <v>2.0833333333333335E-4</v>
      </c>
      <c r="P510" s="7">
        <f t="shared" si="29"/>
        <v>50</v>
      </c>
      <c r="Q510" t="s">
        <v>8319</v>
      </c>
      <c r="R510" t="s">
        <v>8320</v>
      </c>
      <c r="S510" s="17">
        <f t="shared" si="30"/>
        <v>42321.074768518512</v>
      </c>
      <c r="T510" s="11">
        <f t="shared" si="31"/>
        <v>42351.074768518512</v>
      </c>
    </row>
    <row r="511" spans="1:20" ht="45" hidden="1" x14ac:dyDescent="0.2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 t="shared" si="28"/>
        <v>2.2222222222222223E-4</v>
      </c>
      <c r="P511" s="7">
        <f t="shared" si="29"/>
        <v>1</v>
      </c>
      <c r="Q511" t="s">
        <v>8325</v>
      </c>
      <c r="R511" t="s">
        <v>8347</v>
      </c>
      <c r="S511" s="17">
        <f t="shared" si="30"/>
        <v>42101.828194444439</v>
      </c>
      <c r="T511" s="11">
        <f t="shared" si="31"/>
        <v>42131.828194444439</v>
      </c>
    </row>
    <row r="512" spans="1:20" ht="45" hidden="1" x14ac:dyDescent="0.2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 t="shared" si="28"/>
        <v>2.3035714285714285E-4</v>
      </c>
      <c r="P512" s="7">
        <f t="shared" si="29"/>
        <v>92.142857142857139</v>
      </c>
      <c r="Q512" t="s">
        <v>8317</v>
      </c>
      <c r="R512" t="s">
        <v>8357</v>
      </c>
      <c r="S512" s="17">
        <f t="shared" si="30"/>
        <v>42111.475694444445</v>
      </c>
      <c r="T512" s="11">
        <f t="shared" si="31"/>
        <v>42169.59652777778</v>
      </c>
    </row>
    <row r="513" spans="1:20" ht="45" hidden="1" x14ac:dyDescent="0.2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 t="shared" si="28"/>
        <v>2.3529411764705883E-4</v>
      </c>
      <c r="P513" s="7">
        <f t="shared" si="29"/>
        <v>10</v>
      </c>
      <c r="Q513" t="s">
        <v>8319</v>
      </c>
      <c r="R513" t="s">
        <v>8348</v>
      </c>
      <c r="S513" s="17">
        <f t="shared" si="30"/>
        <v>41829.825624999998</v>
      </c>
      <c r="T513" s="11">
        <f t="shared" si="31"/>
        <v>41859.825624999998</v>
      </c>
    </row>
    <row r="514" spans="1:20" ht="45" hidden="1" x14ac:dyDescent="0.2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 t="shared" ref="O514:O577" si="32">E514/D514</f>
        <v>2.4000000000000001E-4</v>
      </c>
      <c r="P514" s="7">
        <f t="shared" ref="P514:P577" si="33">IFERROR(E514/L514,0)</f>
        <v>30</v>
      </c>
      <c r="Q514" t="s">
        <v>8336</v>
      </c>
      <c r="R514" t="s">
        <v>8337</v>
      </c>
      <c r="S514" s="17">
        <f t="shared" ref="S514:S577" si="34">(((J514/60)/60)/24)+DATE(1970,1,1)+(-5/24)</f>
        <v>42183.97751157407</v>
      </c>
      <c r="T514" s="11">
        <f t="shared" ref="T514:T577" si="35">(((I514/60)/60)/24)+DATE(1970,1,1)+(-5/24)</f>
        <v>42218.97751157407</v>
      </c>
    </row>
    <row r="515" spans="1:20" ht="45" hidden="1" x14ac:dyDescent="0.2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6">
        <f t="shared" si="32"/>
        <v>2.5000000000000001E-4</v>
      </c>
      <c r="P515" s="7">
        <f t="shared" si="33"/>
        <v>5</v>
      </c>
      <c r="Q515" t="s">
        <v>8336</v>
      </c>
      <c r="R515" t="s">
        <v>8337</v>
      </c>
      <c r="S515" s="17">
        <f t="shared" si="34"/>
        <v>42019.529432870368</v>
      </c>
      <c r="T515" s="11">
        <f t="shared" si="35"/>
        <v>42077.416666666664</v>
      </c>
    </row>
    <row r="516" spans="1:20" ht="30" hidden="1" x14ac:dyDescent="0.2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6">
        <f t="shared" si="32"/>
        <v>2.5000000000000001E-4</v>
      </c>
      <c r="P516" s="7">
        <f t="shared" si="33"/>
        <v>25</v>
      </c>
      <c r="Q516" t="s">
        <v>8317</v>
      </c>
      <c r="R516" t="s">
        <v>8357</v>
      </c>
      <c r="S516" s="17">
        <f t="shared" si="34"/>
        <v>42207.587453703702</v>
      </c>
      <c r="T516" s="11">
        <f t="shared" si="35"/>
        <v>42267.587453703702</v>
      </c>
    </row>
    <row r="517" spans="1:20" ht="45" hidden="1" x14ac:dyDescent="0.2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6">
        <f t="shared" si="32"/>
        <v>2.5000000000000001E-4</v>
      </c>
      <c r="P517" s="7">
        <f t="shared" si="33"/>
        <v>7</v>
      </c>
      <c r="Q517" t="s">
        <v>8317</v>
      </c>
      <c r="R517" t="s">
        <v>8318</v>
      </c>
      <c r="S517" s="17">
        <f t="shared" si="34"/>
        <v>42513.767986111103</v>
      </c>
      <c r="T517" s="11">
        <f t="shared" si="35"/>
        <v>42559.767986111103</v>
      </c>
    </row>
    <row r="518" spans="1:20" ht="30" hidden="1" x14ac:dyDescent="0.2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 t="shared" si="32"/>
        <v>2.5999999999999998E-4</v>
      </c>
      <c r="P518" s="7">
        <f t="shared" si="33"/>
        <v>13</v>
      </c>
      <c r="Q518" t="s">
        <v>8317</v>
      </c>
      <c r="R518" t="s">
        <v>8318</v>
      </c>
      <c r="S518" s="17">
        <f t="shared" si="34"/>
        <v>41848.631689814814</v>
      </c>
      <c r="T518" s="11">
        <f t="shared" si="35"/>
        <v>41883.631689814814</v>
      </c>
    </row>
    <row r="519" spans="1:20" ht="45" hidden="1" x14ac:dyDescent="0.2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 t="shared" si="32"/>
        <v>2.631578947368421E-4</v>
      </c>
      <c r="P519" s="7">
        <f t="shared" si="33"/>
        <v>10</v>
      </c>
      <c r="Q519" t="s">
        <v>8322</v>
      </c>
      <c r="R519" t="s">
        <v>8324</v>
      </c>
      <c r="S519" s="17">
        <f t="shared" si="34"/>
        <v>42349.615763888891</v>
      </c>
      <c r="T519" s="11">
        <f t="shared" si="35"/>
        <v>42399.615763888891</v>
      </c>
    </row>
    <row r="520" spans="1:20" ht="45" hidden="1" x14ac:dyDescent="0.2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 t="shared" si="32"/>
        <v>2.740447957839262E-4</v>
      </c>
      <c r="P520" s="7">
        <f t="shared" si="33"/>
        <v>13</v>
      </c>
      <c r="Q520" t="s">
        <v>8310</v>
      </c>
      <c r="R520" t="s">
        <v>8316</v>
      </c>
      <c r="S520" s="17">
        <f t="shared" si="34"/>
        <v>42038.616655092592</v>
      </c>
      <c r="T520" s="11">
        <f t="shared" si="35"/>
        <v>42054.616655092592</v>
      </c>
    </row>
    <row r="521" spans="1:20" ht="45" hidden="1" x14ac:dyDescent="0.2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 t="shared" si="32"/>
        <v>2.8571428571428574E-4</v>
      </c>
      <c r="P521" s="7">
        <f t="shared" si="33"/>
        <v>1</v>
      </c>
      <c r="Q521" t="s">
        <v>8336</v>
      </c>
      <c r="R521" t="s">
        <v>8337</v>
      </c>
      <c r="S521" s="17">
        <f t="shared" si="34"/>
        <v>42502.705428240741</v>
      </c>
      <c r="T521" s="11">
        <f t="shared" si="35"/>
        <v>42517.711111111108</v>
      </c>
    </row>
    <row r="522" spans="1:20" ht="30" hidden="1" x14ac:dyDescent="0.25">
      <c r="A522">
        <v>674</v>
      </c>
      <c r="B522" s="3" t="s">
        <v>675</v>
      </c>
      <c r="C522" s="3" t="s">
        <v>4784</v>
      </c>
      <c r="D522">
        <v>50000</v>
      </c>
      <c r="E522">
        <v>15</v>
      </c>
      <c r="F522" t="s">
        <v>8221</v>
      </c>
      <c r="G522" t="s">
        <v>8224</v>
      </c>
      <c r="H522" t="s">
        <v>8246</v>
      </c>
      <c r="I522">
        <v>1407811627</v>
      </c>
      <c r="J522">
        <v>1402627627</v>
      </c>
      <c r="K522" t="b">
        <v>0</v>
      </c>
      <c r="L522">
        <v>2</v>
      </c>
      <c r="M522" t="b">
        <v>0</v>
      </c>
      <c r="N522" t="s">
        <v>8273</v>
      </c>
      <c r="O522" s="6">
        <f t="shared" si="32"/>
        <v>2.9999999999999997E-4</v>
      </c>
      <c r="P522" s="7">
        <f t="shared" si="33"/>
        <v>7.5</v>
      </c>
      <c r="Q522" t="s">
        <v>8319</v>
      </c>
      <c r="R522" t="s">
        <v>8321</v>
      </c>
      <c r="S522" s="17">
        <f t="shared" si="34"/>
        <v>41802.907719907402</v>
      </c>
      <c r="T522" s="11">
        <f t="shared" si="35"/>
        <v>41862.907719907402</v>
      </c>
    </row>
    <row r="523" spans="1:20" hidden="1" x14ac:dyDescent="0.25">
      <c r="A523">
        <v>3904</v>
      </c>
      <c r="B523" s="3" t="s">
        <v>3901</v>
      </c>
      <c r="C523" s="3" t="s">
        <v>8012</v>
      </c>
      <c r="D523">
        <v>10000</v>
      </c>
      <c r="E523">
        <v>3</v>
      </c>
      <c r="F523" t="s">
        <v>8221</v>
      </c>
      <c r="G523" t="s">
        <v>8224</v>
      </c>
      <c r="H523" t="s">
        <v>8246</v>
      </c>
      <c r="I523">
        <v>1429074240</v>
      </c>
      <c r="J523">
        <v>1427866200</v>
      </c>
      <c r="K523" t="b">
        <v>0</v>
      </c>
      <c r="L523">
        <v>2</v>
      </c>
      <c r="M523" t="b">
        <v>0</v>
      </c>
      <c r="N523" t="s">
        <v>8271</v>
      </c>
      <c r="O523" s="6">
        <f t="shared" si="32"/>
        <v>2.9999999999999997E-4</v>
      </c>
      <c r="P523" s="7">
        <f t="shared" si="33"/>
        <v>1.5</v>
      </c>
      <c r="Q523" t="s">
        <v>8317</v>
      </c>
      <c r="R523" t="s">
        <v>8318</v>
      </c>
      <c r="S523" s="17">
        <f t="shared" si="34"/>
        <v>42095.020833333336</v>
      </c>
      <c r="T523" s="11">
        <f t="shared" si="35"/>
        <v>42109.00277777778</v>
      </c>
    </row>
    <row r="524" spans="1:20" ht="30" hidden="1" x14ac:dyDescent="0.25">
      <c r="A524">
        <v>596</v>
      </c>
      <c r="B524" s="3" t="s">
        <v>597</v>
      </c>
      <c r="C524" s="3" t="s">
        <v>4706</v>
      </c>
      <c r="D524">
        <v>20000</v>
      </c>
      <c r="E524">
        <v>6</v>
      </c>
      <c r="F524" t="s">
        <v>8221</v>
      </c>
      <c r="G524" t="s">
        <v>8224</v>
      </c>
      <c r="H524" t="s">
        <v>8246</v>
      </c>
      <c r="I524">
        <v>1478122292</v>
      </c>
      <c r="J524">
        <v>1475530292</v>
      </c>
      <c r="K524" t="b">
        <v>0</v>
      </c>
      <c r="L524">
        <v>2</v>
      </c>
      <c r="M524" t="b">
        <v>0</v>
      </c>
      <c r="N524" t="s">
        <v>8272</v>
      </c>
      <c r="O524" s="6">
        <f t="shared" si="32"/>
        <v>2.9999999999999997E-4</v>
      </c>
      <c r="P524" s="7">
        <f t="shared" si="33"/>
        <v>3</v>
      </c>
      <c r="Q524" t="s">
        <v>8319</v>
      </c>
      <c r="R524" t="s">
        <v>8320</v>
      </c>
      <c r="S524" s="17">
        <f t="shared" si="34"/>
        <v>42646.688564814809</v>
      </c>
      <c r="T524" s="11">
        <f t="shared" si="35"/>
        <v>42676.688564814809</v>
      </c>
    </row>
    <row r="525" spans="1:20" ht="45" hidden="1" x14ac:dyDescent="0.2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 t="shared" si="32"/>
        <v>3.0303030303030303E-4</v>
      </c>
      <c r="P525" s="7">
        <f t="shared" si="33"/>
        <v>1</v>
      </c>
      <c r="Q525" t="s">
        <v>8310</v>
      </c>
      <c r="R525" t="s">
        <v>8316</v>
      </c>
      <c r="S525" s="17">
        <f t="shared" si="34"/>
        <v>42753.120706018519</v>
      </c>
      <c r="T525" s="11">
        <f t="shared" si="35"/>
        <v>42783.120706018519</v>
      </c>
    </row>
    <row r="526" spans="1:20" ht="45" hidden="1" x14ac:dyDescent="0.25">
      <c r="A526">
        <v>3630</v>
      </c>
      <c r="B526" s="3" t="s">
        <v>3628</v>
      </c>
      <c r="C526" s="3" t="s">
        <v>7740</v>
      </c>
      <c r="D526">
        <v>3000</v>
      </c>
      <c r="E526">
        <v>1</v>
      </c>
      <c r="F526" t="s">
        <v>8221</v>
      </c>
      <c r="G526" t="s">
        <v>8225</v>
      </c>
      <c r="H526" t="s">
        <v>8247</v>
      </c>
      <c r="I526">
        <v>1417295990</v>
      </c>
      <c r="J526">
        <v>1414700390</v>
      </c>
      <c r="K526" t="b">
        <v>0</v>
      </c>
      <c r="L526">
        <v>1</v>
      </c>
      <c r="M526" t="b">
        <v>0</v>
      </c>
      <c r="N526" t="s">
        <v>8305</v>
      </c>
      <c r="O526" s="6">
        <f t="shared" si="32"/>
        <v>3.3333333333333332E-4</v>
      </c>
      <c r="P526" s="7">
        <f t="shared" si="33"/>
        <v>1</v>
      </c>
      <c r="Q526" t="s">
        <v>8317</v>
      </c>
      <c r="R526" t="s">
        <v>8359</v>
      </c>
      <c r="S526" s="17">
        <f t="shared" si="34"/>
        <v>41942.638773148145</v>
      </c>
      <c r="T526" s="11">
        <f t="shared" si="35"/>
        <v>41972.680439814816</v>
      </c>
    </row>
    <row r="527" spans="1:20" ht="45" hidden="1" x14ac:dyDescent="0.25">
      <c r="A527">
        <v>1541</v>
      </c>
      <c r="B527" s="3" t="s">
        <v>1542</v>
      </c>
      <c r="C527" s="3" t="s">
        <v>5651</v>
      </c>
      <c r="D527">
        <v>18000</v>
      </c>
      <c r="E527">
        <v>6</v>
      </c>
      <c r="F527" t="s">
        <v>8221</v>
      </c>
      <c r="G527" t="s">
        <v>8224</v>
      </c>
      <c r="H527" t="s">
        <v>8246</v>
      </c>
      <c r="I527">
        <v>1420045538</v>
      </c>
      <c r="J527">
        <v>1417453538</v>
      </c>
      <c r="K527" t="b">
        <v>0</v>
      </c>
      <c r="L527">
        <v>2</v>
      </c>
      <c r="M527" t="b">
        <v>0</v>
      </c>
      <c r="N527" t="s">
        <v>8289</v>
      </c>
      <c r="O527" s="6">
        <f t="shared" si="32"/>
        <v>3.3333333333333332E-4</v>
      </c>
      <c r="P527" s="7">
        <f t="shared" si="33"/>
        <v>3</v>
      </c>
      <c r="Q527" t="s">
        <v>8338</v>
      </c>
      <c r="R527" t="s">
        <v>8343</v>
      </c>
      <c r="S527" s="17">
        <f t="shared" si="34"/>
        <v>41974.503912037035</v>
      </c>
      <c r="T527" s="11">
        <f t="shared" si="35"/>
        <v>42004.503912037035</v>
      </c>
    </row>
    <row r="528" spans="1:20" ht="45" hidden="1" x14ac:dyDescent="0.25">
      <c r="A528">
        <v>1545</v>
      </c>
      <c r="B528" s="3" t="s">
        <v>1546</v>
      </c>
      <c r="C528" s="3" t="s">
        <v>5655</v>
      </c>
      <c r="D528">
        <v>3000</v>
      </c>
      <c r="E528">
        <v>1</v>
      </c>
      <c r="F528" t="s">
        <v>8221</v>
      </c>
      <c r="G528" t="s">
        <v>8224</v>
      </c>
      <c r="H528" t="s">
        <v>8246</v>
      </c>
      <c r="I528">
        <v>1425330960</v>
      </c>
      <c r="J528">
        <v>1422393234</v>
      </c>
      <c r="K528" t="b">
        <v>0</v>
      </c>
      <c r="L528">
        <v>1</v>
      </c>
      <c r="M528" t="b">
        <v>0</v>
      </c>
      <c r="N528" t="s">
        <v>8289</v>
      </c>
      <c r="O528" s="6">
        <f t="shared" si="32"/>
        <v>3.3333333333333332E-4</v>
      </c>
      <c r="P528" s="7">
        <f t="shared" si="33"/>
        <v>1</v>
      </c>
      <c r="Q528" t="s">
        <v>8338</v>
      </c>
      <c r="R528" t="s">
        <v>8343</v>
      </c>
      <c r="S528" s="17">
        <f t="shared" si="34"/>
        <v>42031.676319444443</v>
      </c>
      <c r="T528" s="11">
        <f t="shared" si="35"/>
        <v>42065.677777777775</v>
      </c>
    </row>
    <row r="529" spans="1:20" ht="45" hidden="1" x14ac:dyDescent="0.25">
      <c r="A529">
        <v>1727</v>
      </c>
      <c r="B529" s="3" t="s">
        <v>1728</v>
      </c>
      <c r="C529" s="3" t="s">
        <v>5837</v>
      </c>
      <c r="D529">
        <v>3000</v>
      </c>
      <c r="E529">
        <v>1</v>
      </c>
      <c r="F529" t="s">
        <v>8221</v>
      </c>
      <c r="G529" t="s">
        <v>8225</v>
      </c>
      <c r="H529" t="s">
        <v>8247</v>
      </c>
      <c r="I529">
        <v>1428231600</v>
      </c>
      <c r="J529">
        <v>1423520177</v>
      </c>
      <c r="K529" t="b">
        <v>0</v>
      </c>
      <c r="L529">
        <v>1</v>
      </c>
      <c r="M529" t="b">
        <v>0</v>
      </c>
      <c r="N529" t="s">
        <v>8293</v>
      </c>
      <c r="O529" s="6">
        <f t="shared" si="32"/>
        <v>3.3333333333333332E-4</v>
      </c>
      <c r="P529" s="7">
        <f t="shared" si="33"/>
        <v>1</v>
      </c>
      <c r="Q529" t="s">
        <v>8325</v>
      </c>
      <c r="R529" t="s">
        <v>8347</v>
      </c>
      <c r="S529" s="17">
        <f t="shared" si="34"/>
        <v>42044.719641203708</v>
      </c>
      <c r="T529" s="11">
        <f t="shared" si="35"/>
        <v>42099.249999999993</v>
      </c>
    </row>
    <row r="530" spans="1:20" ht="45" hidden="1" x14ac:dyDescent="0.25">
      <c r="A530">
        <v>121</v>
      </c>
      <c r="B530" s="3" t="s">
        <v>123</v>
      </c>
      <c r="C530" s="3" t="s">
        <v>4232</v>
      </c>
      <c r="D530">
        <v>3000</v>
      </c>
      <c r="E530">
        <v>1</v>
      </c>
      <c r="F530" t="s">
        <v>8220</v>
      </c>
      <c r="G530" t="s">
        <v>8224</v>
      </c>
      <c r="H530" t="s">
        <v>8246</v>
      </c>
      <c r="I530">
        <v>1429352160</v>
      </c>
      <c r="J530">
        <v>1427993710</v>
      </c>
      <c r="K530" t="b">
        <v>0</v>
      </c>
      <c r="L530">
        <v>1</v>
      </c>
      <c r="M530" t="b">
        <v>0</v>
      </c>
      <c r="N530" t="s">
        <v>8267</v>
      </c>
      <c r="O530" s="6">
        <f t="shared" si="32"/>
        <v>3.3333333333333332E-4</v>
      </c>
      <c r="P530" s="7">
        <f t="shared" si="33"/>
        <v>1</v>
      </c>
      <c r="Q530" t="s">
        <v>8310</v>
      </c>
      <c r="R530" t="s">
        <v>8313</v>
      </c>
      <c r="S530" s="17">
        <f t="shared" si="34"/>
        <v>42096.496643518512</v>
      </c>
      <c r="T530" s="11">
        <f t="shared" si="35"/>
        <v>42112.219444444439</v>
      </c>
    </row>
    <row r="531" spans="1:20" ht="45" hidden="1" x14ac:dyDescent="0.25">
      <c r="A531">
        <v>580</v>
      </c>
      <c r="B531" s="3" t="s">
        <v>581</v>
      </c>
      <c r="C531" s="3" t="s">
        <v>4690</v>
      </c>
      <c r="D531">
        <v>3000</v>
      </c>
      <c r="E531">
        <v>1</v>
      </c>
      <c r="F531" t="s">
        <v>8221</v>
      </c>
      <c r="G531" t="s">
        <v>8224</v>
      </c>
      <c r="H531" t="s">
        <v>8246</v>
      </c>
      <c r="I531">
        <v>1474580867</v>
      </c>
      <c r="J531">
        <v>1471988867</v>
      </c>
      <c r="K531" t="b">
        <v>0</v>
      </c>
      <c r="L531">
        <v>1</v>
      </c>
      <c r="M531" t="b">
        <v>0</v>
      </c>
      <c r="N531" t="s">
        <v>8272</v>
      </c>
      <c r="O531" s="6">
        <f t="shared" si="32"/>
        <v>3.3333333333333332E-4</v>
      </c>
      <c r="P531" s="7">
        <f t="shared" si="33"/>
        <v>1</v>
      </c>
      <c r="Q531" t="s">
        <v>8319</v>
      </c>
      <c r="R531" t="s">
        <v>8320</v>
      </c>
      <c r="S531" s="17">
        <f t="shared" si="34"/>
        <v>42605.699849537035</v>
      </c>
      <c r="T531" s="11">
        <f t="shared" si="35"/>
        <v>42635.699849537035</v>
      </c>
    </row>
    <row r="532" spans="1:20" ht="30" hidden="1" x14ac:dyDescent="0.25">
      <c r="A532">
        <v>3132</v>
      </c>
      <c r="B532" s="3" t="s">
        <v>3132</v>
      </c>
      <c r="C532" s="3" t="s">
        <v>7242</v>
      </c>
      <c r="D532">
        <v>30000</v>
      </c>
      <c r="E532">
        <v>10</v>
      </c>
      <c r="F532" t="s">
        <v>8222</v>
      </c>
      <c r="G532" t="s">
        <v>8224</v>
      </c>
      <c r="H532" t="s">
        <v>8246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8271</v>
      </c>
      <c r="O532" s="6">
        <f t="shared" si="32"/>
        <v>3.3333333333333332E-4</v>
      </c>
      <c r="P532" s="7">
        <f t="shared" si="33"/>
        <v>10</v>
      </c>
      <c r="Q532" t="s">
        <v>8317</v>
      </c>
      <c r="R532" t="s">
        <v>8318</v>
      </c>
      <c r="S532" s="17">
        <f t="shared" si="34"/>
        <v>42786.141898148147</v>
      </c>
      <c r="T532" s="11">
        <f t="shared" si="35"/>
        <v>42846.100231481476</v>
      </c>
    </row>
    <row r="533" spans="1:20" ht="45" hidden="1" x14ac:dyDescent="0.2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 t="shared" si="32"/>
        <v>3.4722222222222224E-4</v>
      </c>
      <c r="P533" s="7">
        <f t="shared" si="33"/>
        <v>1</v>
      </c>
      <c r="Q533" t="s">
        <v>8325</v>
      </c>
      <c r="R533" t="s">
        <v>8347</v>
      </c>
      <c r="S533" s="17">
        <f t="shared" si="34"/>
        <v>42425.752650462957</v>
      </c>
      <c r="T533" s="11">
        <f t="shared" si="35"/>
        <v>42462.798611111109</v>
      </c>
    </row>
    <row r="534" spans="1:20" ht="45" hidden="1" x14ac:dyDescent="0.2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 t="shared" si="32"/>
        <v>3.5E-4</v>
      </c>
      <c r="P534" s="7">
        <f t="shared" si="33"/>
        <v>2.3333333333333335</v>
      </c>
      <c r="Q534" t="s">
        <v>8317</v>
      </c>
      <c r="R534" t="s">
        <v>8318</v>
      </c>
      <c r="S534" s="17">
        <f t="shared" si="34"/>
        <v>42464.920057870368</v>
      </c>
      <c r="T534" s="11">
        <f t="shared" si="35"/>
        <v>42494.920057870368</v>
      </c>
    </row>
    <row r="535" spans="1:20" ht="30" hidden="1" x14ac:dyDescent="0.2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 t="shared" si="32"/>
        <v>3.5704000000000004E-4</v>
      </c>
      <c r="P535" s="7">
        <f t="shared" si="33"/>
        <v>17.852</v>
      </c>
      <c r="Q535" t="s">
        <v>8333</v>
      </c>
      <c r="R535" t="s">
        <v>8334</v>
      </c>
      <c r="S535" s="17">
        <f t="shared" si="34"/>
        <v>41009.638981481476</v>
      </c>
      <c r="T535" s="11">
        <f t="shared" si="35"/>
        <v>41069.638981481476</v>
      </c>
    </row>
    <row r="536" spans="1:20" ht="45" hidden="1" x14ac:dyDescent="0.2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 t="shared" si="32"/>
        <v>3.8461538461538462E-4</v>
      </c>
      <c r="P536" s="7">
        <f t="shared" si="33"/>
        <v>22.5</v>
      </c>
      <c r="Q536" t="s">
        <v>8336</v>
      </c>
      <c r="R536" t="s">
        <v>8337</v>
      </c>
      <c r="S536" s="17">
        <f t="shared" si="34"/>
        <v>42338.407060185178</v>
      </c>
      <c r="T536" s="11">
        <f t="shared" si="35"/>
        <v>42398.407060185178</v>
      </c>
    </row>
    <row r="537" spans="1:20" ht="45" hidden="1" x14ac:dyDescent="0.2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 t="shared" si="32"/>
        <v>3.8464497269020693E-4</v>
      </c>
      <c r="P537" s="7">
        <f t="shared" si="33"/>
        <v>5</v>
      </c>
      <c r="Q537" t="s">
        <v>8333</v>
      </c>
      <c r="R537" t="s">
        <v>8334</v>
      </c>
      <c r="S537" s="17">
        <f t="shared" si="34"/>
        <v>42122.977465277778</v>
      </c>
      <c r="T537" s="11">
        <f t="shared" si="35"/>
        <v>42152.977465277778</v>
      </c>
    </row>
    <row r="538" spans="1:20" ht="45" hidden="1" x14ac:dyDescent="0.25">
      <c r="A538">
        <v>3859</v>
      </c>
      <c r="B538" s="3" t="s">
        <v>3856</v>
      </c>
      <c r="C538" s="3" t="s">
        <v>7968</v>
      </c>
      <c r="D538">
        <v>2500</v>
      </c>
      <c r="E538">
        <v>1</v>
      </c>
      <c r="F538" t="s">
        <v>8221</v>
      </c>
      <c r="G538" t="s">
        <v>8224</v>
      </c>
      <c r="H538" t="s">
        <v>8246</v>
      </c>
      <c r="I538">
        <v>1403730000</v>
      </c>
      <c r="J538">
        <v>1401485207</v>
      </c>
      <c r="K538" t="b">
        <v>0</v>
      </c>
      <c r="L538">
        <v>1</v>
      </c>
      <c r="M538" t="b">
        <v>0</v>
      </c>
      <c r="N538" t="s">
        <v>8271</v>
      </c>
      <c r="O538" s="6">
        <f t="shared" si="32"/>
        <v>4.0000000000000002E-4</v>
      </c>
      <c r="P538" s="7">
        <f t="shared" si="33"/>
        <v>1</v>
      </c>
      <c r="Q538" t="s">
        <v>8317</v>
      </c>
      <c r="R538" t="s">
        <v>8318</v>
      </c>
      <c r="S538" s="17">
        <f t="shared" si="34"/>
        <v>41789.685266203705</v>
      </c>
      <c r="T538" s="11">
        <f t="shared" si="35"/>
        <v>41815.666666666664</v>
      </c>
    </row>
    <row r="539" spans="1:20" ht="45" hidden="1" x14ac:dyDescent="0.25">
      <c r="A539">
        <v>3065</v>
      </c>
      <c r="B539" s="3" t="s">
        <v>3065</v>
      </c>
      <c r="C539" s="3" t="s">
        <v>7175</v>
      </c>
      <c r="D539">
        <v>25000</v>
      </c>
      <c r="E539">
        <v>10</v>
      </c>
      <c r="F539" t="s">
        <v>8221</v>
      </c>
      <c r="G539" t="s">
        <v>8224</v>
      </c>
      <c r="H539" t="s">
        <v>8246</v>
      </c>
      <c r="I539">
        <v>1406683172</v>
      </c>
      <c r="J539">
        <v>1404523172</v>
      </c>
      <c r="K539" t="b">
        <v>0</v>
      </c>
      <c r="L539">
        <v>2</v>
      </c>
      <c r="M539" t="b">
        <v>0</v>
      </c>
      <c r="N539" t="s">
        <v>8303</v>
      </c>
      <c r="O539" s="6">
        <f t="shared" si="32"/>
        <v>4.0000000000000002E-4</v>
      </c>
      <c r="P539" s="7">
        <f t="shared" si="33"/>
        <v>5</v>
      </c>
      <c r="Q539" t="s">
        <v>8317</v>
      </c>
      <c r="R539" t="s">
        <v>8357</v>
      </c>
      <c r="S539" s="17">
        <f t="shared" si="34"/>
        <v>41824.846898148149</v>
      </c>
      <c r="T539" s="11">
        <f t="shared" si="35"/>
        <v>41849.846898148149</v>
      </c>
    </row>
    <row r="540" spans="1:20" ht="45" hidden="1" x14ac:dyDescent="0.25">
      <c r="A540">
        <v>2863</v>
      </c>
      <c r="B540" s="3" t="s">
        <v>2863</v>
      </c>
      <c r="C540" s="3" t="s">
        <v>6973</v>
      </c>
      <c r="D540">
        <v>50000</v>
      </c>
      <c r="E540">
        <v>20</v>
      </c>
      <c r="F540" t="s">
        <v>8221</v>
      </c>
      <c r="G540" t="s">
        <v>8224</v>
      </c>
      <c r="H540" t="s">
        <v>8246</v>
      </c>
      <c r="I540">
        <v>1410279123</v>
      </c>
      <c r="J540">
        <v>1405095123</v>
      </c>
      <c r="K540" t="b">
        <v>0</v>
      </c>
      <c r="L540">
        <v>1</v>
      </c>
      <c r="M540" t="b">
        <v>0</v>
      </c>
      <c r="N540" t="s">
        <v>8271</v>
      </c>
      <c r="O540" s="6">
        <f t="shared" si="32"/>
        <v>4.0000000000000002E-4</v>
      </c>
      <c r="P540" s="7">
        <f t="shared" si="33"/>
        <v>20</v>
      </c>
      <c r="Q540" t="s">
        <v>8317</v>
      </c>
      <c r="R540" t="s">
        <v>8318</v>
      </c>
      <c r="S540" s="17">
        <f t="shared" si="34"/>
        <v>41831.46670138889</v>
      </c>
      <c r="T540" s="11">
        <f t="shared" si="35"/>
        <v>41891.46670138889</v>
      </c>
    </row>
    <row r="541" spans="1:20" ht="45" hidden="1" x14ac:dyDescent="0.25">
      <c r="A541">
        <v>213</v>
      </c>
      <c r="B541" s="3" t="s">
        <v>215</v>
      </c>
      <c r="C541" s="3" t="s">
        <v>4323</v>
      </c>
      <c r="D541">
        <v>50000</v>
      </c>
      <c r="E541">
        <v>20</v>
      </c>
      <c r="F541" t="s">
        <v>8221</v>
      </c>
      <c r="G541" t="s">
        <v>8224</v>
      </c>
      <c r="H541" t="s">
        <v>8246</v>
      </c>
      <c r="I541">
        <v>1439734001</v>
      </c>
      <c r="J541">
        <v>1437142547</v>
      </c>
      <c r="K541" t="b">
        <v>0</v>
      </c>
      <c r="L541">
        <v>1</v>
      </c>
      <c r="M541" t="b">
        <v>0</v>
      </c>
      <c r="N541" t="s">
        <v>8268</v>
      </c>
      <c r="O541" s="6">
        <f t="shared" si="32"/>
        <v>4.0000000000000002E-4</v>
      </c>
      <c r="P541" s="7">
        <f t="shared" si="33"/>
        <v>20</v>
      </c>
      <c r="Q541" t="s">
        <v>8310</v>
      </c>
      <c r="R541" t="s">
        <v>8314</v>
      </c>
      <c r="S541" s="17">
        <f t="shared" si="34"/>
        <v>42202.385960648149</v>
      </c>
      <c r="T541" s="11">
        <f t="shared" si="35"/>
        <v>42232.379641203697</v>
      </c>
    </row>
    <row r="542" spans="1:20" ht="45" hidden="1" x14ac:dyDescent="0.25">
      <c r="A542">
        <v>1111</v>
      </c>
      <c r="B542" s="3" t="s">
        <v>1112</v>
      </c>
      <c r="C542" s="3" t="s">
        <v>5221</v>
      </c>
      <c r="D542">
        <v>2500</v>
      </c>
      <c r="E542">
        <v>1</v>
      </c>
      <c r="F542" t="s">
        <v>8221</v>
      </c>
      <c r="G542" t="s">
        <v>8224</v>
      </c>
      <c r="H542" t="s">
        <v>8246</v>
      </c>
      <c r="I542">
        <v>1452228790</v>
      </c>
      <c r="J542">
        <v>1449636790</v>
      </c>
      <c r="K542" t="b">
        <v>0</v>
      </c>
      <c r="L542">
        <v>1</v>
      </c>
      <c r="M542" t="b">
        <v>0</v>
      </c>
      <c r="N542" t="s">
        <v>8282</v>
      </c>
      <c r="O542" s="6">
        <f t="shared" si="32"/>
        <v>4.0000000000000002E-4</v>
      </c>
      <c r="P542" s="7">
        <f t="shared" si="33"/>
        <v>1</v>
      </c>
      <c r="Q542" t="s">
        <v>8333</v>
      </c>
      <c r="R542" t="s">
        <v>8334</v>
      </c>
      <c r="S542" s="17">
        <f t="shared" si="34"/>
        <v>42346.995254629634</v>
      </c>
      <c r="T542" s="11">
        <f t="shared" si="35"/>
        <v>42376.995254629634</v>
      </c>
    </row>
    <row r="543" spans="1:20" ht="45" hidden="1" x14ac:dyDescent="0.25">
      <c r="A543">
        <v>2360</v>
      </c>
      <c r="B543" s="3" t="s">
        <v>2361</v>
      </c>
      <c r="C543" s="3" t="s">
        <v>6470</v>
      </c>
      <c r="D543">
        <v>5000</v>
      </c>
      <c r="E543">
        <v>2</v>
      </c>
      <c r="F543" t="s">
        <v>8220</v>
      </c>
      <c r="G543" t="s">
        <v>8229</v>
      </c>
      <c r="H543" t="s">
        <v>8251</v>
      </c>
      <c r="I543">
        <v>1454864280</v>
      </c>
      <c r="J543">
        <v>1452272280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4.0000000000000002E-4</v>
      </c>
      <c r="P543" s="7">
        <f t="shared" si="33"/>
        <v>2</v>
      </c>
      <c r="Q543" t="s">
        <v>8319</v>
      </c>
      <c r="R543" t="s">
        <v>8320</v>
      </c>
      <c r="S543" s="17">
        <f t="shared" si="34"/>
        <v>42377.498611111114</v>
      </c>
      <c r="T543" s="11">
        <f t="shared" si="35"/>
        <v>42407.498611111114</v>
      </c>
    </row>
    <row r="544" spans="1:20" ht="45" hidden="1" x14ac:dyDescent="0.25">
      <c r="A544">
        <v>4112</v>
      </c>
      <c r="B544" s="3" t="s">
        <v>4108</v>
      </c>
      <c r="C544" s="3" t="s">
        <v>6961</v>
      </c>
      <c r="D544">
        <v>2500</v>
      </c>
      <c r="E544">
        <v>1</v>
      </c>
      <c r="F544" t="s">
        <v>8221</v>
      </c>
      <c r="G544" t="s">
        <v>8241</v>
      </c>
      <c r="H544" t="s">
        <v>8249</v>
      </c>
      <c r="I544">
        <v>1456617600</v>
      </c>
      <c r="J544">
        <v>1454280186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4.0000000000000002E-4</v>
      </c>
      <c r="P544" s="7">
        <f t="shared" si="33"/>
        <v>1</v>
      </c>
      <c r="Q544" t="s">
        <v>8317</v>
      </c>
      <c r="R544" t="s">
        <v>8318</v>
      </c>
      <c r="S544" s="17">
        <f t="shared" si="34"/>
        <v>42400.738263888888</v>
      </c>
      <c r="T544" s="11">
        <f t="shared" si="35"/>
        <v>42427.791666666664</v>
      </c>
    </row>
    <row r="545" spans="1:20" ht="45" hidden="1" x14ac:dyDescent="0.25">
      <c r="A545">
        <v>681</v>
      </c>
      <c r="B545" s="3" t="s">
        <v>682</v>
      </c>
      <c r="C545" s="3" t="s">
        <v>4791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1477509604</v>
      </c>
      <c r="J545">
        <v>1474917604</v>
      </c>
      <c r="K545" t="b">
        <v>0</v>
      </c>
      <c r="L545">
        <v>1</v>
      </c>
      <c r="M545" t="b">
        <v>0</v>
      </c>
      <c r="N545" t="s">
        <v>8273</v>
      </c>
      <c r="O545" s="6">
        <f t="shared" si="32"/>
        <v>4.0000000000000002E-4</v>
      </c>
      <c r="P545" s="7">
        <f t="shared" si="33"/>
        <v>1</v>
      </c>
      <c r="Q545" t="s">
        <v>8319</v>
      </c>
      <c r="R545" t="s">
        <v>8321</v>
      </c>
      <c r="S545" s="17">
        <f t="shared" si="34"/>
        <v>42639.597268518519</v>
      </c>
      <c r="T545" s="11">
        <f t="shared" si="35"/>
        <v>42669.597268518519</v>
      </c>
    </row>
    <row r="546" spans="1:20" ht="45" hidden="1" x14ac:dyDescent="0.25">
      <c r="A546">
        <v>3110</v>
      </c>
      <c r="B546" s="3" t="s">
        <v>3110</v>
      </c>
      <c r="C546" s="3" t="s">
        <v>7220</v>
      </c>
      <c r="D546">
        <v>25000</v>
      </c>
      <c r="E546">
        <v>10</v>
      </c>
      <c r="F546" t="s">
        <v>8221</v>
      </c>
      <c r="G546" t="s">
        <v>8224</v>
      </c>
      <c r="H546" t="s">
        <v>8246</v>
      </c>
      <c r="I546">
        <v>1487465119</v>
      </c>
      <c r="J546">
        <v>1484009119</v>
      </c>
      <c r="K546" t="b">
        <v>0</v>
      </c>
      <c r="L546">
        <v>1</v>
      </c>
      <c r="M546" t="b">
        <v>0</v>
      </c>
      <c r="N546" t="s">
        <v>8303</v>
      </c>
      <c r="O546" s="6">
        <f t="shared" si="32"/>
        <v>4.0000000000000002E-4</v>
      </c>
      <c r="P546" s="7">
        <f t="shared" si="33"/>
        <v>10</v>
      </c>
      <c r="Q546" t="s">
        <v>8317</v>
      </c>
      <c r="R546" t="s">
        <v>8357</v>
      </c>
      <c r="S546" s="17">
        <f t="shared" si="34"/>
        <v>42744.823136574072</v>
      </c>
      <c r="T546" s="11">
        <f t="shared" si="35"/>
        <v>42784.823136574072</v>
      </c>
    </row>
    <row r="547" spans="1:20" ht="30" hidden="1" x14ac:dyDescent="0.2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 t="shared" si="32"/>
        <v>4.0999999999999999E-4</v>
      </c>
      <c r="P547" s="7">
        <f t="shared" si="33"/>
        <v>6.833333333333333</v>
      </c>
      <c r="Q547" t="s">
        <v>8333</v>
      </c>
      <c r="R547" t="s">
        <v>8334</v>
      </c>
      <c r="S547" s="17">
        <f t="shared" si="34"/>
        <v>42538.564097222225</v>
      </c>
      <c r="T547" s="11">
        <f t="shared" si="35"/>
        <v>42565.549999999996</v>
      </c>
    </row>
    <row r="548" spans="1:20" ht="30" hidden="1" x14ac:dyDescent="0.2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 t="shared" si="32"/>
        <v>4.3333333333333331E-4</v>
      </c>
      <c r="P548" s="7">
        <f t="shared" si="33"/>
        <v>16.25</v>
      </c>
      <c r="Q548" t="s">
        <v>8336</v>
      </c>
      <c r="R548" t="s">
        <v>8353</v>
      </c>
      <c r="S548" s="17">
        <f t="shared" si="34"/>
        <v>41808.946805555555</v>
      </c>
      <c r="T548" s="11">
        <f t="shared" si="35"/>
        <v>41838.946805555555</v>
      </c>
    </row>
    <row r="549" spans="1:20" ht="45" hidden="1" x14ac:dyDescent="0.2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 t="shared" si="32"/>
        <v>4.5454545454545455E-4</v>
      </c>
      <c r="P549" s="7">
        <f t="shared" si="33"/>
        <v>10</v>
      </c>
      <c r="Q549" t="s">
        <v>8319</v>
      </c>
      <c r="R549" t="s">
        <v>8320</v>
      </c>
      <c r="S549" s="17">
        <f t="shared" si="34"/>
        <v>42017.634953703695</v>
      </c>
      <c r="T549" s="11">
        <f t="shared" si="35"/>
        <v>42047.634953703695</v>
      </c>
    </row>
    <row r="550" spans="1:20" ht="45" hidden="1" x14ac:dyDescent="0.2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 t="shared" si="32"/>
        <v>4.6999999999999999E-4</v>
      </c>
      <c r="P550" s="7">
        <f t="shared" si="33"/>
        <v>6.7142857142857144</v>
      </c>
      <c r="Q550" t="s">
        <v>8333</v>
      </c>
      <c r="R550" t="s">
        <v>8334</v>
      </c>
      <c r="S550" s="17">
        <f t="shared" si="34"/>
        <v>41660.584224537037</v>
      </c>
      <c r="T550" s="11">
        <f t="shared" si="35"/>
        <v>41700.584224537037</v>
      </c>
    </row>
    <row r="551" spans="1:20" ht="45" hidden="1" x14ac:dyDescent="0.2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6">
        <f t="shared" si="32"/>
        <v>5.0000000000000001E-4</v>
      </c>
      <c r="P551" s="7">
        <f t="shared" si="33"/>
        <v>1</v>
      </c>
      <c r="Q551" t="s">
        <v>8331</v>
      </c>
      <c r="R551" t="s">
        <v>8332</v>
      </c>
      <c r="S551" s="17">
        <f t="shared" si="34"/>
        <v>41918.610127314809</v>
      </c>
      <c r="T551" s="11">
        <f t="shared" si="35"/>
        <v>41948.65179398148</v>
      </c>
    </row>
    <row r="552" spans="1:20" ht="45" hidden="1" x14ac:dyDescent="0.25">
      <c r="A552">
        <v>2126</v>
      </c>
      <c r="B552" s="3" t="s">
        <v>2127</v>
      </c>
      <c r="C552" s="3" t="s">
        <v>6236</v>
      </c>
      <c r="D552">
        <v>20000</v>
      </c>
      <c r="E552">
        <v>10</v>
      </c>
      <c r="F552" t="s">
        <v>8221</v>
      </c>
      <c r="G552" t="s">
        <v>8224</v>
      </c>
      <c r="H552" t="s">
        <v>8246</v>
      </c>
      <c r="I552">
        <v>1418080887</v>
      </c>
      <c r="J552">
        <v>1415488887</v>
      </c>
      <c r="K552" t="b">
        <v>0</v>
      </c>
      <c r="L552">
        <v>2</v>
      </c>
      <c r="M552" t="b">
        <v>0</v>
      </c>
      <c r="N552" t="s">
        <v>8282</v>
      </c>
      <c r="O552" s="6">
        <f t="shared" si="32"/>
        <v>5.0000000000000001E-4</v>
      </c>
      <c r="P552" s="7">
        <f t="shared" si="33"/>
        <v>5</v>
      </c>
      <c r="Q552" t="s">
        <v>8333</v>
      </c>
      <c r="R552" t="s">
        <v>8334</v>
      </c>
      <c r="S552" s="17">
        <f t="shared" si="34"/>
        <v>41951.76489583333</v>
      </c>
      <c r="T552" s="11">
        <f t="shared" si="35"/>
        <v>41981.76489583333</v>
      </c>
    </row>
    <row r="553" spans="1:20" ht="45" hidden="1" x14ac:dyDescent="0.25">
      <c r="A553">
        <v>3119</v>
      </c>
      <c r="B553" s="3" t="s">
        <v>3119</v>
      </c>
      <c r="C553" s="3" t="s">
        <v>7229</v>
      </c>
      <c r="D553">
        <v>10000</v>
      </c>
      <c r="E553">
        <v>5</v>
      </c>
      <c r="F553" t="s">
        <v>8221</v>
      </c>
      <c r="G553" t="s">
        <v>8224</v>
      </c>
      <c r="H553" t="s">
        <v>8246</v>
      </c>
      <c r="I553">
        <v>1427414732</v>
      </c>
      <c r="J553">
        <v>1424826332</v>
      </c>
      <c r="K553" t="b">
        <v>0</v>
      </c>
      <c r="L553">
        <v>1</v>
      </c>
      <c r="M553" t="b">
        <v>0</v>
      </c>
      <c r="N553" t="s">
        <v>8303</v>
      </c>
      <c r="O553" s="6">
        <f t="shared" si="32"/>
        <v>5.0000000000000001E-4</v>
      </c>
      <c r="P553" s="7">
        <f t="shared" si="33"/>
        <v>5</v>
      </c>
      <c r="Q553" t="s">
        <v>8317</v>
      </c>
      <c r="R553" t="s">
        <v>8357</v>
      </c>
      <c r="S553" s="17">
        <f t="shared" si="34"/>
        <v>42059.837175925924</v>
      </c>
      <c r="T553" s="11">
        <f t="shared" si="35"/>
        <v>42089.795509259253</v>
      </c>
    </row>
    <row r="554" spans="1:20" ht="45" hidden="1" x14ac:dyDescent="0.25">
      <c r="A554">
        <v>2393</v>
      </c>
      <c r="B554" s="3" t="s">
        <v>2394</v>
      </c>
      <c r="C554" s="3" t="s">
        <v>6503</v>
      </c>
      <c r="D554">
        <v>100000</v>
      </c>
      <c r="E554">
        <v>50</v>
      </c>
      <c r="F554" t="s">
        <v>8220</v>
      </c>
      <c r="G554" t="s">
        <v>8224</v>
      </c>
      <c r="H554" t="s">
        <v>8246</v>
      </c>
      <c r="I554">
        <v>1439048017</v>
      </c>
      <c r="J554">
        <v>1436456017</v>
      </c>
      <c r="K554" t="b">
        <v>0</v>
      </c>
      <c r="L554">
        <v>1</v>
      </c>
      <c r="M554" t="b">
        <v>0</v>
      </c>
      <c r="N554" t="s">
        <v>8272</v>
      </c>
      <c r="O554" s="6">
        <f t="shared" si="32"/>
        <v>5.0000000000000001E-4</v>
      </c>
      <c r="P554" s="7">
        <f t="shared" si="33"/>
        <v>50</v>
      </c>
      <c r="Q554" t="s">
        <v>8319</v>
      </c>
      <c r="R554" t="s">
        <v>8320</v>
      </c>
      <c r="S554" s="17">
        <f t="shared" si="34"/>
        <v>42194.440011574072</v>
      </c>
      <c r="T554" s="11">
        <f t="shared" si="35"/>
        <v>42224.440011574072</v>
      </c>
    </row>
    <row r="555" spans="1:20" ht="45" hidden="1" x14ac:dyDescent="0.25">
      <c r="A555">
        <v>1986</v>
      </c>
      <c r="B555" s="3" t="s">
        <v>1987</v>
      </c>
      <c r="C555" s="3" t="s">
        <v>6096</v>
      </c>
      <c r="D555">
        <v>2000</v>
      </c>
      <c r="E555">
        <v>1</v>
      </c>
      <c r="F555" t="s">
        <v>8221</v>
      </c>
      <c r="G555" t="s">
        <v>8225</v>
      </c>
      <c r="H555" t="s">
        <v>8247</v>
      </c>
      <c r="I555">
        <v>1457947483</v>
      </c>
      <c r="J555">
        <v>1455359083</v>
      </c>
      <c r="K555" t="b">
        <v>0</v>
      </c>
      <c r="L555">
        <v>1</v>
      </c>
      <c r="M555" t="b">
        <v>0</v>
      </c>
      <c r="N555" t="s">
        <v>8296</v>
      </c>
      <c r="O555" s="6">
        <f t="shared" si="32"/>
        <v>5.0000000000000001E-4</v>
      </c>
      <c r="P555" s="7">
        <f t="shared" si="33"/>
        <v>1</v>
      </c>
      <c r="Q555" t="s">
        <v>8338</v>
      </c>
      <c r="R555" t="s">
        <v>8350</v>
      </c>
      <c r="S555" s="17">
        <f t="shared" si="34"/>
        <v>42413.225497685176</v>
      </c>
      <c r="T555" s="11">
        <f t="shared" si="35"/>
        <v>42443.183831018519</v>
      </c>
    </row>
    <row r="556" spans="1:20" ht="45" hidden="1" x14ac:dyDescent="0.25">
      <c r="A556">
        <v>1867</v>
      </c>
      <c r="B556" s="3" t="s">
        <v>1868</v>
      </c>
      <c r="C556" s="3" t="s">
        <v>5977</v>
      </c>
      <c r="D556">
        <v>20000</v>
      </c>
      <c r="E556">
        <v>10</v>
      </c>
      <c r="F556" t="s">
        <v>8221</v>
      </c>
      <c r="G556" t="s">
        <v>8224</v>
      </c>
      <c r="H556" t="s">
        <v>8246</v>
      </c>
      <c r="I556">
        <v>1478383912</v>
      </c>
      <c r="J556">
        <v>1475791912</v>
      </c>
      <c r="K556" t="b">
        <v>0</v>
      </c>
      <c r="L556">
        <v>1</v>
      </c>
      <c r="M556" t="b">
        <v>0</v>
      </c>
      <c r="N556" t="s">
        <v>8283</v>
      </c>
      <c r="O556" s="6">
        <f t="shared" si="32"/>
        <v>5.0000000000000001E-4</v>
      </c>
      <c r="P556" s="7">
        <f t="shared" si="33"/>
        <v>10</v>
      </c>
      <c r="Q556" t="s">
        <v>8333</v>
      </c>
      <c r="R556" t="s">
        <v>8335</v>
      </c>
      <c r="S556" s="17">
        <f t="shared" si="34"/>
        <v>42649.716574074067</v>
      </c>
      <c r="T556" s="11">
        <f t="shared" si="35"/>
        <v>42679.716574074067</v>
      </c>
    </row>
    <row r="557" spans="1:20" ht="45" hidden="1" x14ac:dyDescent="0.25">
      <c r="A557">
        <v>1694</v>
      </c>
      <c r="B557" s="3" t="s">
        <v>1695</v>
      </c>
      <c r="C557" s="3" t="s">
        <v>5804</v>
      </c>
      <c r="D557">
        <v>10000</v>
      </c>
      <c r="E557">
        <v>5</v>
      </c>
      <c r="F557" t="s">
        <v>8222</v>
      </c>
      <c r="G557" t="s">
        <v>8224</v>
      </c>
      <c r="H557" t="s">
        <v>8246</v>
      </c>
      <c r="I557">
        <v>1490589360</v>
      </c>
      <c r="J557">
        <v>1488038674</v>
      </c>
      <c r="K557" t="b">
        <v>0</v>
      </c>
      <c r="L557">
        <v>1</v>
      </c>
      <c r="M557" t="b">
        <v>0</v>
      </c>
      <c r="N557" t="s">
        <v>8293</v>
      </c>
      <c r="O557" s="6">
        <f t="shared" si="32"/>
        <v>5.0000000000000001E-4</v>
      </c>
      <c r="P557" s="7">
        <f t="shared" si="33"/>
        <v>5</v>
      </c>
      <c r="Q557" t="s">
        <v>8325</v>
      </c>
      <c r="R557" t="s">
        <v>8347</v>
      </c>
      <c r="S557" s="17">
        <f t="shared" si="34"/>
        <v>42791.461504629631</v>
      </c>
      <c r="T557" s="11">
        <f t="shared" si="35"/>
        <v>42820.98333333333</v>
      </c>
    </row>
    <row r="558" spans="1:20" ht="45" hidden="1" x14ac:dyDescent="0.2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 t="shared" si="32"/>
        <v>5.1000000000000004E-4</v>
      </c>
      <c r="P558" s="7">
        <f t="shared" si="33"/>
        <v>8.5</v>
      </c>
      <c r="Q558" t="s">
        <v>8319</v>
      </c>
      <c r="R558" t="s">
        <v>8355</v>
      </c>
      <c r="S558" s="17">
        <f t="shared" si="34"/>
        <v>42055.39266203704</v>
      </c>
      <c r="T558" s="11">
        <f t="shared" si="35"/>
        <v>42115.350995370369</v>
      </c>
    </row>
    <row r="559" spans="1:20" hidden="1" x14ac:dyDescent="0.2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 t="shared" si="32"/>
        <v>5.1999999999999995E-4</v>
      </c>
      <c r="P559" s="7">
        <f t="shared" si="33"/>
        <v>13</v>
      </c>
      <c r="Q559" t="s">
        <v>8317</v>
      </c>
      <c r="R559" t="s">
        <v>8357</v>
      </c>
      <c r="S559" s="17">
        <f t="shared" si="34"/>
        <v>42062.47215277778</v>
      </c>
      <c r="T559" s="11">
        <f t="shared" si="35"/>
        <v>42122.430486111109</v>
      </c>
    </row>
    <row r="560" spans="1:20" ht="30" hidden="1" x14ac:dyDescent="0.2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 t="shared" si="32"/>
        <v>5.3846153846153844E-4</v>
      </c>
      <c r="P560" s="7">
        <f t="shared" si="33"/>
        <v>17.5</v>
      </c>
      <c r="Q560" t="s">
        <v>8336</v>
      </c>
      <c r="R560" t="s">
        <v>8337</v>
      </c>
      <c r="S560" s="17">
        <f t="shared" si="34"/>
        <v>42089.515706018516</v>
      </c>
      <c r="T560" s="11">
        <f t="shared" si="35"/>
        <v>42134.515706018516</v>
      </c>
    </row>
    <row r="561" spans="1:20" ht="45" hidden="1" x14ac:dyDescent="0.2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 t="shared" si="32"/>
        <v>5.5555555555555556E-4</v>
      </c>
      <c r="P561" s="7">
        <f t="shared" si="33"/>
        <v>10</v>
      </c>
      <c r="Q561" t="s">
        <v>8317</v>
      </c>
      <c r="R561" t="s">
        <v>8359</v>
      </c>
      <c r="S561" s="17">
        <f t="shared" si="34"/>
        <v>42154.610486111109</v>
      </c>
      <c r="T561" s="11">
        <f t="shared" si="35"/>
        <v>42184.957638888889</v>
      </c>
    </row>
    <row r="562" spans="1:20" ht="45" hidden="1" x14ac:dyDescent="0.2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 t="shared" si="32"/>
        <v>5.5999999999999995E-4</v>
      </c>
      <c r="P562" s="7">
        <f t="shared" si="33"/>
        <v>28</v>
      </c>
      <c r="Q562" t="s">
        <v>8310</v>
      </c>
      <c r="R562" t="s">
        <v>8313</v>
      </c>
      <c r="S562" s="17">
        <f t="shared" si="34"/>
        <v>42113.342488425922</v>
      </c>
      <c r="T562" s="11">
        <f t="shared" si="35"/>
        <v>42173.342488425922</v>
      </c>
    </row>
    <row r="563" spans="1:20" ht="45" hidden="1" x14ac:dyDescent="0.2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 t="shared" si="32"/>
        <v>5.8333333333333338E-4</v>
      </c>
      <c r="P563" s="7">
        <f t="shared" si="33"/>
        <v>17.5</v>
      </c>
      <c r="Q563" t="s">
        <v>8336</v>
      </c>
      <c r="R563" t="s">
        <v>8337</v>
      </c>
      <c r="S563" s="17">
        <f t="shared" si="34"/>
        <v>41876.475277777776</v>
      </c>
      <c r="T563" s="11">
        <f t="shared" si="35"/>
        <v>41907.475277777776</v>
      </c>
    </row>
    <row r="564" spans="1:20" ht="45" hidden="1" x14ac:dyDescent="0.2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 t="shared" si="32"/>
        <v>5.9612499999999998E-4</v>
      </c>
      <c r="P564" s="7">
        <f t="shared" si="33"/>
        <v>11.922499999999999</v>
      </c>
      <c r="Q564" t="s">
        <v>8333</v>
      </c>
      <c r="R564" t="s">
        <v>8334</v>
      </c>
      <c r="S564" s="17">
        <f t="shared" si="34"/>
        <v>41536.300763888888</v>
      </c>
      <c r="T564" s="11">
        <f t="shared" si="35"/>
        <v>41566.300763888888</v>
      </c>
    </row>
    <row r="565" spans="1:20" ht="45" hidden="1" x14ac:dyDescent="0.2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5.9999999999999995E-4</v>
      </c>
      <c r="P565" s="7">
        <f t="shared" si="33"/>
        <v>1.5</v>
      </c>
      <c r="Q565" t="s">
        <v>8319</v>
      </c>
      <c r="R565" t="s">
        <v>8320</v>
      </c>
      <c r="S565" s="17">
        <f t="shared" si="34"/>
        <v>42031.15385416666</v>
      </c>
      <c r="T565" s="11">
        <f t="shared" si="35"/>
        <v>42061.15385416666</v>
      </c>
    </row>
    <row r="566" spans="1:20" ht="45" hidden="1" x14ac:dyDescent="0.2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6">
        <f t="shared" si="32"/>
        <v>5.9999999999999995E-4</v>
      </c>
      <c r="P566" s="7">
        <f t="shared" si="33"/>
        <v>300</v>
      </c>
      <c r="Q566" t="s">
        <v>8317</v>
      </c>
      <c r="R566" t="s">
        <v>8359</v>
      </c>
      <c r="S566" s="17">
        <f t="shared" si="34"/>
        <v>42157.389756944445</v>
      </c>
      <c r="T566" s="11">
        <f t="shared" si="35"/>
        <v>42217.374999999993</v>
      </c>
    </row>
    <row r="567" spans="1:20" ht="45" hidden="1" x14ac:dyDescent="0.2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 t="shared" si="32"/>
        <v>6.0999999999999997E-4</v>
      </c>
      <c r="P567" s="7">
        <f t="shared" si="33"/>
        <v>30.5</v>
      </c>
      <c r="Q567" t="s">
        <v>8319</v>
      </c>
      <c r="R567" t="s">
        <v>8320</v>
      </c>
      <c r="S567" s="17">
        <f t="shared" si="34"/>
        <v>42177.334837962961</v>
      </c>
      <c r="T567" s="11">
        <f t="shared" si="35"/>
        <v>42207.334837962961</v>
      </c>
    </row>
    <row r="568" spans="1:20" ht="45" hidden="1" x14ac:dyDescent="0.2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 t="shared" si="32"/>
        <v>6.2E-4</v>
      </c>
      <c r="P568" s="7">
        <f t="shared" si="33"/>
        <v>15.5</v>
      </c>
      <c r="Q568" t="s">
        <v>8319</v>
      </c>
      <c r="R568" t="s">
        <v>8320</v>
      </c>
      <c r="S568" s="17">
        <f t="shared" si="34"/>
        <v>42047.604189814818</v>
      </c>
      <c r="T568" s="11">
        <f t="shared" si="35"/>
        <v>42071.427777777775</v>
      </c>
    </row>
    <row r="569" spans="1:20" ht="45" hidden="1" x14ac:dyDescent="0.2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 t="shared" si="32"/>
        <v>6.2500000000000001E-4</v>
      </c>
      <c r="P569" s="7">
        <f t="shared" si="33"/>
        <v>5</v>
      </c>
      <c r="Q569" t="s">
        <v>8333</v>
      </c>
      <c r="R569" t="s">
        <v>8335</v>
      </c>
      <c r="S569" s="17">
        <f t="shared" si="34"/>
        <v>41975.139189814807</v>
      </c>
      <c r="T569" s="11">
        <f t="shared" si="35"/>
        <v>42005.139189814807</v>
      </c>
    </row>
    <row r="570" spans="1:20" ht="45" hidden="1" x14ac:dyDescent="0.2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 t="shared" si="32"/>
        <v>6.4102564102564103E-4</v>
      </c>
      <c r="P570" s="7">
        <f t="shared" si="33"/>
        <v>25</v>
      </c>
      <c r="Q570" t="s">
        <v>8310</v>
      </c>
      <c r="R570" t="s">
        <v>8316</v>
      </c>
      <c r="S570" s="17">
        <f t="shared" si="34"/>
        <v>40800.432025462964</v>
      </c>
      <c r="T570" s="11">
        <f t="shared" si="35"/>
        <v>40860.473692129628</v>
      </c>
    </row>
    <row r="571" spans="1:20" ht="45" hidden="1" x14ac:dyDescent="0.2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 t="shared" si="32"/>
        <v>6.4999999999999997E-4</v>
      </c>
      <c r="P571" s="7">
        <f t="shared" si="33"/>
        <v>13</v>
      </c>
      <c r="Q571" t="s">
        <v>8319</v>
      </c>
      <c r="R571" t="s">
        <v>8320</v>
      </c>
      <c r="S571" s="17">
        <f t="shared" si="34"/>
        <v>42615.590636574074</v>
      </c>
      <c r="T571" s="11">
        <f t="shared" si="35"/>
        <v>42660.590636574074</v>
      </c>
    </row>
    <row r="572" spans="1:20" ht="45" hidden="1" x14ac:dyDescent="0.2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6">
        <f t="shared" si="32"/>
        <v>6.6666666666666664E-4</v>
      </c>
      <c r="P572" s="7">
        <f t="shared" si="33"/>
        <v>5</v>
      </c>
      <c r="Q572" t="s">
        <v>8317</v>
      </c>
      <c r="R572" t="s">
        <v>8359</v>
      </c>
      <c r="S572" s="17">
        <f t="shared" si="34"/>
        <v>41799.050706018512</v>
      </c>
      <c r="T572" s="11">
        <f t="shared" si="35"/>
        <v>41819.050706018512</v>
      </c>
    </row>
    <row r="573" spans="1:20" ht="45" hidden="1" x14ac:dyDescent="0.2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6">
        <f t="shared" si="32"/>
        <v>6.6666666666666664E-4</v>
      </c>
      <c r="P573" s="7">
        <f t="shared" si="33"/>
        <v>1</v>
      </c>
      <c r="Q573" t="s">
        <v>8317</v>
      </c>
      <c r="R573" t="s">
        <v>8318</v>
      </c>
      <c r="S573" s="17">
        <f t="shared" si="34"/>
        <v>41905.428136574068</v>
      </c>
      <c r="T573" s="11">
        <f t="shared" si="35"/>
        <v>41935.428136574068</v>
      </c>
    </row>
    <row r="574" spans="1:20" ht="45" hidden="1" x14ac:dyDescent="0.2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 t="shared" si="32"/>
        <v>6.8000000000000005E-4</v>
      </c>
      <c r="P574" s="7">
        <f t="shared" si="33"/>
        <v>12.75</v>
      </c>
      <c r="Q574" t="s">
        <v>8333</v>
      </c>
      <c r="R574" t="s">
        <v>8334</v>
      </c>
      <c r="S574" s="17">
        <f t="shared" si="34"/>
        <v>41645.623807870368</v>
      </c>
      <c r="T574" s="11">
        <f t="shared" si="35"/>
        <v>41675.623807870368</v>
      </c>
    </row>
    <row r="575" spans="1:20" ht="45" hidden="1" x14ac:dyDescent="0.2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 t="shared" si="32"/>
        <v>6.8999999999999997E-4</v>
      </c>
      <c r="P575" s="7">
        <f t="shared" si="33"/>
        <v>69</v>
      </c>
      <c r="Q575" t="s">
        <v>8310</v>
      </c>
      <c r="R575" t="s">
        <v>8314</v>
      </c>
      <c r="S575" s="17">
        <f t="shared" si="34"/>
        <v>42556.482372685183</v>
      </c>
      <c r="T575" s="11">
        <f t="shared" si="35"/>
        <v>42616.482372685183</v>
      </c>
    </row>
    <row r="576" spans="1:20" ht="45" hidden="1" x14ac:dyDescent="0.2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 t="shared" si="32"/>
        <v>6.9230769230769226E-4</v>
      </c>
      <c r="P576" s="7">
        <f t="shared" si="33"/>
        <v>22.5</v>
      </c>
      <c r="Q576" t="s">
        <v>8310</v>
      </c>
      <c r="R576" t="s">
        <v>8316</v>
      </c>
      <c r="S576" s="17">
        <f t="shared" si="34"/>
        <v>40970.794236111105</v>
      </c>
      <c r="T576" s="11">
        <f t="shared" si="35"/>
        <v>41015.813194444439</v>
      </c>
    </row>
    <row r="577" spans="1:20" ht="45" hidden="1" x14ac:dyDescent="0.2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 t="shared" si="32"/>
        <v>6.9999999999999999E-4</v>
      </c>
      <c r="P577" s="7">
        <f t="shared" si="33"/>
        <v>87.5</v>
      </c>
      <c r="Q577" t="s">
        <v>8317</v>
      </c>
      <c r="R577" t="s">
        <v>8357</v>
      </c>
      <c r="S577" s="17">
        <f t="shared" si="34"/>
        <v>42263.483240740738</v>
      </c>
      <c r="T577" s="11">
        <f t="shared" si="35"/>
        <v>42293.483240740738</v>
      </c>
    </row>
    <row r="578" spans="1:20" ht="30" hidden="1" x14ac:dyDescent="0.2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7.1428571428571429E-4</v>
      </c>
      <c r="P578" s="7">
        <f t="shared" ref="P578:P641" si="37">IFERROR(E578/L578,0)</f>
        <v>25</v>
      </c>
      <c r="Q578" t="s">
        <v>8319</v>
      </c>
      <c r="R578" t="s">
        <v>8320</v>
      </c>
      <c r="S578" s="17">
        <f t="shared" ref="S578:S641" si="38">(((J578/60)/60)/24)+DATE(1970,1,1)+(-5/24)</f>
        <v>41954.51458333333</v>
      </c>
      <c r="T578" s="11">
        <f t="shared" ref="T578:T641" si="39">(((I578/60)/60)/24)+DATE(1970,1,1)+(-5/24)</f>
        <v>42014.51458333333</v>
      </c>
    </row>
    <row r="579" spans="1:20" ht="60" hidden="1" x14ac:dyDescent="0.2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 t="shared" si="36"/>
        <v>7.3333333333333334E-4</v>
      </c>
      <c r="P579" s="7">
        <f t="shared" si="37"/>
        <v>5.5</v>
      </c>
      <c r="Q579" t="s">
        <v>8317</v>
      </c>
      <c r="R579" t="s">
        <v>8318</v>
      </c>
      <c r="S579" s="17">
        <f t="shared" si="38"/>
        <v>42447.655219907399</v>
      </c>
      <c r="T579" s="11">
        <f t="shared" si="39"/>
        <v>42477.655219907399</v>
      </c>
    </row>
    <row r="580" spans="1:20" ht="30" hidden="1" x14ac:dyDescent="0.2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 t="shared" si="36"/>
        <v>7.407407407407407E-4</v>
      </c>
      <c r="P580" s="7">
        <f t="shared" si="37"/>
        <v>1.5384615384615385</v>
      </c>
      <c r="Q580" t="s">
        <v>8338</v>
      </c>
      <c r="R580" t="s">
        <v>8339</v>
      </c>
      <c r="S580" s="17">
        <f t="shared" si="38"/>
        <v>41876.225347222222</v>
      </c>
      <c r="T580" s="11">
        <f t="shared" si="39"/>
        <v>41935.958333333328</v>
      </c>
    </row>
    <row r="581" spans="1:20" ht="45" hidden="1" x14ac:dyDescent="0.2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 t="shared" si="36"/>
        <v>7.5000000000000002E-4</v>
      </c>
      <c r="P581" s="7">
        <f t="shared" si="37"/>
        <v>15</v>
      </c>
      <c r="Q581" t="s">
        <v>8338</v>
      </c>
      <c r="R581" t="s">
        <v>8345</v>
      </c>
      <c r="S581" s="17">
        <f t="shared" si="38"/>
        <v>41877.696655092594</v>
      </c>
      <c r="T581" s="11">
        <f t="shared" si="39"/>
        <v>41907.696655092594</v>
      </c>
    </row>
    <row r="582" spans="1:20" ht="45" hidden="1" x14ac:dyDescent="0.2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 t="shared" si="36"/>
        <v>7.8181818181818181E-4</v>
      </c>
      <c r="P582" s="7">
        <f t="shared" si="37"/>
        <v>17.2</v>
      </c>
      <c r="Q582" t="s">
        <v>8336</v>
      </c>
      <c r="R582" t="s">
        <v>8353</v>
      </c>
      <c r="S582" s="17">
        <f t="shared" si="38"/>
        <v>41858.617106481477</v>
      </c>
      <c r="T582" s="11">
        <f t="shared" si="39"/>
        <v>41903.617106481477</v>
      </c>
    </row>
    <row r="583" spans="1:20" ht="45" hidden="1" x14ac:dyDescent="0.25">
      <c r="A583">
        <v>4049</v>
      </c>
      <c r="B583" s="3" t="s">
        <v>4045</v>
      </c>
      <c r="C583" s="3" t="s">
        <v>8153</v>
      </c>
      <c r="D583">
        <v>20000</v>
      </c>
      <c r="E583">
        <v>16</v>
      </c>
      <c r="F583" t="s">
        <v>8221</v>
      </c>
      <c r="G583" t="s">
        <v>8224</v>
      </c>
      <c r="H583" t="s">
        <v>8246</v>
      </c>
      <c r="I583">
        <v>1436914815</v>
      </c>
      <c r="J583">
        <v>1434322815</v>
      </c>
      <c r="K583" t="b">
        <v>0</v>
      </c>
      <c r="L583">
        <v>1</v>
      </c>
      <c r="M583" t="b">
        <v>0</v>
      </c>
      <c r="N583" t="s">
        <v>8271</v>
      </c>
      <c r="O583" s="6">
        <f t="shared" si="36"/>
        <v>8.0000000000000004E-4</v>
      </c>
      <c r="P583" s="7">
        <f t="shared" si="37"/>
        <v>16</v>
      </c>
      <c r="Q583" t="s">
        <v>8317</v>
      </c>
      <c r="R583" t="s">
        <v>8318</v>
      </c>
      <c r="S583" s="17">
        <f t="shared" si="38"/>
        <v>42169.750173611108</v>
      </c>
      <c r="T583" s="11">
        <f t="shared" si="39"/>
        <v>42199.750173611108</v>
      </c>
    </row>
    <row r="584" spans="1:20" ht="45" hidden="1" x14ac:dyDescent="0.25">
      <c r="A584">
        <v>148</v>
      </c>
      <c r="B584" s="3" t="s">
        <v>150</v>
      </c>
      <c r="C584" s="3" t="s">
        <v>4258</v>
      </c>
      <c r="D584">
        <v>50000</v>
      </c>
      <c r="E584">
        <v>40</v>
      </c>
      <c r="F584" t="s">
        <v>8220</v>
      </c>
      <c r="G584" t="s">
        <v>8224</v>
      </c>
      <c r="H584" t="s">
        <v>8246</v>
      </c>
      <c r="I584">
        <v>1456555536</v>
      </c>
      <c r="J584">
        <v>1453963536</v>
      </c>
      <c r="K584" t="b">
        <v>0</v>
      </c>
      <c r="L584">
        <v>2</v>
      </c>
      <c r="M584" t="b">
        <v>0</v>
      </c>
      <c r="N584" t="s">
        <v>8267</v>
      </c>
      <c r="O584" s="6">
        <f t="shared" si="36"/>
        <v>8.0000000000000004E-4</v>
      </c>
      <c r="P584" s="7">
        <f t="shared" si="37"/>
        <v>20</v>
      </c>
      <c r="Q584" t="s">
        <v>8310</v>
      </c>
      <c r="R584" t="s">
        <v>8313</v>
      </c>
      <c r="S584" s="17">
        <f t="shared" si="38"/>
        <v>42397.073333333326</v>
      </c>
      <c r="T584" s="11">
        <f t="shared" si="39"/>
        <v>42427.073333333326</v>
      </c>
    </row>
    <row r="585" spans="1:20" ht="45" hidden="1" x14ac:dyDescent="0.25">
      <c r="A585">
        <v>2907</v>
      </c>
      <c r="B585" s="3" t="s">
        <v>2907</v>
      </c>
      <c r="C585" s="3" t="s">
        <v>7017</v>
      </c>
      <c r="D585">
        <v>2500</v>
      </c>
      <c r="E585">
        <v>2</v>
      </c>
      <c r="F585" t="s">
        <v>8221</v>
      </c>
      <c r="G585" t="s">
        <v>8224</v>
      </c>
      <c r="H585" t="s">
        <v>8246</v>
      </c>
      <c r="I585">
        <v>1463259837</v>
      </c>
      <c r="J585">
        <v>1458075837</v>
      </c>
      <c r="K585" t="b">
        <v>0</v>
      </c>
      <c r="L585">
        <v>2</v>
      </c>
      <c r="M585" t="b">
        <v>0</v>
      </c>
      <c r="N585" t="s">
        <v>8271</v>
      </c>
      <c r="O585" s="6">
        <f t="shared" si="36"/>
        <v>8.0000000000000004E-4</v>
      </c>
      <c r="P585" s="7">
        <f t="shared" si="37"/>
        <v>1</v>
      </c>
      <c r="Q585" t="s">
        <v>8317</v>
      </c>
      <c r="R585" t="s">
        <v>8318</v>
      </c>
      <c r="S585" s="17">
        <f t="shared" si="38"/>
        <v>42444.669409722213</v>
      </c>
      <c r="T585" s="11">
        <f t="shared" si="39"/>
        <v>42504.669409722213</v>
      </c>
    </row>
    <row r="586" spans="1:20" hidden="1" x14ac:dyDescent="0.2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 t="shared" si="36"/>
        <v>8.3333333333333339E-4</v>
      </c>
      <c r="P586" s="7">
        <f t="shared" si="37"/>
        <v>7.5</v>
      </c>
      <c r="Q586" t="s">
        <v>8333</v>
      </c>
      <c r="R586" t="s">
        <v>8334</v>
      </c>
      <c r="S586" s="17">
        <f t="shared" si="38"/>
        <v>41845.658460648148</v>
      </c>
      <c r="T586" s="11">
        <f t="shared" si="39"/>
        <v>41875.658460648148</v>
      </c>
    </row>
    <row r="587" spans="1:20" ht="45" hidden="1" x14ac:dyDescent="0.2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 t="shared" si="36"/>
        <v>8.3340278356529708E-4</v>
      </c>
      <c r="P587" s="7">
        <f t="shared" si="37"/>
        <v>10</v>
      </c>
      <c r="Q587" t="s">
        <v>8319</v>
      </c>
      <c r="R587" t="s">
        <v>8320</v>
      </c>
      <c r="S587" s="17">
        <f t="shared" si="38"/>
        <v>42223.411122685182</v>
      </c>
      <c r="T587" s="11">
        <f t="shared" si="39"/>
        <v>42253.006944444445</v>
      </c>
    </row>
    <row r="588" spans="1:20" ht="45" hidden="1" x14ac:dyDescent="0.2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6">
        <f t="shared" si="36"/>
        <v>8.571428571428571E-4</v>
      </c>
      <c r="P588" s="7">
        <f t="shared" si="37"/>
        <v>3</v>
      </c>
      <c r="Q588" t="s">
        <v>8331</v>
      </c>
      <c r="R588" t="s">
        <v>8332</v>
      </c>
      <c r="S588" s="17">
        <f t="shared" si="38"/>
        <v>42011.717604166661</v>
      </c>
      <c r="T588" s="11">
        <f t="shared" si="39"/>
        <v>42068.643749999996</v>
      </c>
    </row>
    <row r="589" spans="1:20" ht="45" hidden="1" x14ac:dyDescent="0.2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 t="shared" si="36"/>
        <v>8.6666666666666663E-4</v>
      </c>
      <c r="P589" s="7">
        <f t="shared" si="37"/>
        <v>26</v>
      </c>
      <c r="Q589" t="s">
        <v>8319</v>
      </c>
      <c r="R589" t="s">
        <v>8320</v>
      </c>
      <c r="S589" s="17">
        <f t="shared" si="38"/>
        <v>42249.459664351853</v>
      </c>
      <c r="T589" s="11">
        <f t="shared" si="39"/>
        <v>42294.459664351853</v>
      </c>
    </row>
    <row r="590" spans="1:20" ht="60" hidden="1" x14ac:dyDescent="0.2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 t="shared" si="36"/>
        <v>8.8000000000000003E-4</v>
      </c>
      <c r="P590" s="7">
        <f t="shared" si="37"/>
        <v>7.333333333333333</v>
      </c>
      <c r="Q590" t="s">
        <v>8317</v>
      </c>
      <c r="R590" t="s">
        <v>8357</v>
      </c>
      <c r="S590" s="17">
        <f t="shared" si="38"/>
        <v>42409.362951388881</v>
      </c>
      <c r="T590" s="11">
        <f t="shared" si="39"/>
        <v>42439.362951388881</v>
      </c>
    </row>
    <row r="591" spans="1:20" ht="45" hidden="1" x14ac:dyDescent="0.2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8.9999999999999998E-4</v>
      </c>
      <c r="P591" s="7">
        <f t="shared" si="37"/>
        <v>9</v>
      </c>
      <c r="Q591" t="s">
        <v>8319</v>
      </c>
      <c r="R591" t="s">
        <v>8320</v>
      </c>
      <c r="S591" s="17">
        <f t="shared" si="38"/>
        <v>42276.695</v>
      </c>
      <c r="T591" s="11">
        <f t="shared" si="39"/>
        <v>42306.695</v>
      </c>
    </row>
    <row r="592" spans="1:20" ht="45" hidden="1" x14ac:dyDescent="0.2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 t="shared" si="36"/>
        <v>9.0666666666666662E-4</v>
      </c>
      <c r="P592" s="7">
        <f t="shared" si="37"/>
        <v>34</v>
      </c>
      <c r="Q592" t="s">
        <v>8319</v>
      </c>
      <c r="R592" t="s">
        <v>8320</v>
      </c>
      <c r="S592" s="17">
        <f t="shared" si="38"/>
        <v>42021.861655092587</v>
      </c>
      <c r="T592" s="11">
        <f t="shared" si="39"/>
        <v>42051.861655092587</v>
      </c>
    </row>
    <row r="593" spans="1:20" ht="45" hidden="1" x14ac:dyDescent="0.2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 t="shared" si="36"/>
        <v>9.2857142857142856E-4</v>
      </c>
      <c r="P593" s="7">
        <f t="shared" si="37"/>
        <v>22.75</v>
      </c>
      <c r="Q593" t="s">
        <v>8319</v>
      </c>
      <c r="R593" t="s">
        <v>8355</v>
      </c>
      <c r="S593" s="17">
        <f t="shared" si="38"/>
        <v>42551.675856481481</v>
      </c>
      <c r="T593" s="11">
        <f t="shared" si="39"/>
        <v>42581.675856481481</v>
      </c>
    </row>
    <row r="594" spans="1:20" ht="45" hidden="1" x14ac:dyDescent="0.2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 t="shared" si="36"/>
        <v>9.5E-4</v>
      </c>
      <c r="P594" s="7">
        <f t="shared" si="37"/>
        <v>3.8</v>
      </c>
      <c r="Q594" t="s">
        <v>8319</v>
      </c>
      <c r="R594" t="s">
        <v>8355</v>
      </c>
      <c r="S594" s="17">
        <f t="shared" si="38"/>
        <v>42272.504837962959</v>
      </c>
      <c r="T594" s="11">
        <f t="shared" si="39"/>
        <v>42332.546504629623</v>
      </c>
    </row>
    <row r="595" spans="1:20" ht="45" hidden="1" x14ac:dyDescent="0.2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 t="shared" si="36"/>
        <v>9.6153846153846159E-4</v>
      </c>
      <c r="P595" s="7">
        <f t="shared" si="37"/>
        <v>25</v>
      </c>
      <c r="Q595" t="s">
        <v>8317</v>
      </c>
      <c r="R595" t="s">
        <v>8318</v>
      </c>
      <c r="S595" s="17">
        <f t="shared" si="38"/>
        <v>42243.582060185181</v>
      </c>
      <c r="T595" s="11">
        <f t="shared" si="39"/>
        <v>42303.582060185181</v>
      </c>
    </row>
    <row r="596" spans="1:20" ht="30" hidden="1" x14ac:dyDescent="0.2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 t="shared" si="36"/>
        <v>9.9009900990099011E-4</v>
      </c>
      <c r="P596" s="7">
        <f t="shared" si="37"/>
        <v>1</v>
      </c>
      <c r="Q596" t="s">
        <v>8310</v>
      </c>
      <c r="R596" t="s">
        <v>8316</v>
      </c>
      <c r="S596" s="17">
        <f t="shared" si="38"/>
        <v>42488.640451388892</v>
      </c>
      <c r="T596" s="11">
        <f t="shared" si="39"/>
        <v>42508.640451388892</v>
      </c>
    </row>
    <row r="597" spans="1:20" ht="30" hidden="1" x14ac:dyDescent="0.2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 t="shared" si="36"/>
        <v>9.9200000000000004E-4</v>
      </c>
      <c r="P597" s="7">
        <f t="shared" si="37"/>
        <v>41.333333333333336</v>
      </c>
      <c r="Q597" t="s">
        <v>8319</v>
      </c>
      <c r="R597" t="s">
        <v>8355</v>
      </c>
      <c r="S597" s="17">
        <f t="shared" si="38"/>
        <v>42341.788668981484</v>
      </c>
      <c r="T597" s="11">
        <f t="shared" si="39"/>
        <v>42401.788668981484</v>
      </c>
    </row>
    <row r="598" spans="1:20" ht="45" hidden="1" x14ac:dyDescent="0.25">
      <c r="A598">
        <v>1482</v>
      </c>
      <c r="B598" s="3" t="s">
        <v>1483</v>
      </c>
      <c r="C598" s="3" t="s">
        <v>5592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1347004260</v>
      </c>
      <c r="J598">
        <v>1345062936</v>
      </c>
      <c r="K598" t="b">
        <v>0</v>
      </c>
      <c r="L598">
        <v>1</v>
      </c>
      <c r="M598" t="b">
        <v>0</v>
      </c>
      <c r="N598" t="s">
        <v>8275</v>
      </c>
      <c r="O598" s="6">
        <f t="shared" si="36"/>
        <v>1E-3</v>
      </c>
      <c r="P598" s="7">
        <f t="shared" si="37"/>
        <v>5</v>
      </c>
      <c r="Q598" t="s">
        <v>8322</v>
      </c>
      <c r="R598" t="s">
        <v>8324</v>
      </c>
      <c r="S598" s="17">
        <f t="shared" si="38"/>
        <v>41136.649722222224</v>
      </c>
      <c r="T598" s="11">
        <f t="shared" si="39"/>
        <v>41159.118749999994</v>
      </c>
    </row>
    <row r="599" spans="1:20" ht="45" hidden="1" x14ac:dyDescent="0.25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6">
        <f t="shared" si="36"/>
        <v>1E-3</v>
      </c>
      <c r="P599" s="7">
        <f t="shared" si="37"/>
        <v>5</v>
      </c>
      <c r="Q599" t="s">
        <v>8310</v>
      </c>
      <c r="R599" t="s">
        <v>8316</v>
      </c>
      <c r="S599" s="17">
        <f t="shared" si="38"/>
        <v>41649.806724537033</v>
      </c>
      <c r="T599" s="11">
        <f t="shared" si="39"/>
        <v>41679.806724537033</v>
      </c>
    </row>
    <row r="600" spans="1:20" hidden="1" x14ac:dyDescent="0.25">
      <c r="A600">
        <v>1128</v>
      </c>
      <c r="B600" s="3" t="s">
        <v>1129</v>
      </c>
      <c r="C600" s="3" t="s">
        <v>5238</v>
      </c>
      <c r="D600">
        <v>1000</v>
      </c>
      <c r="E600">
        <v>1</v>
      </c>
      <c r="F600" t="s">
        <v>8221</v>
      </c>
      <c r="G600" t="s">
        <v>8225</v>
      </c>
      <c r="H600" t="s">
        <v>8247</v>
      </c>
      <c r="I600">
        <v>1407425717</v>
      </c>
      <c r="J600">
        <v>1404833717</v>
      </c>
      <c r="K600" t="b">
        <v>0</v>
      </c>
      <c r="L600">
        <v>1</v>
      </c>
      <c r="M600" t="b">
        <v>0</v>
      </c>
      <c r="N600" t="s">
        <v>8283</v>
      </c>
      <c r="O600" s="6">
        <f t="shared" si="36"/>
        <v>1E-3</v>
      </c>
      <c r="P600" s="7">
        <f t="shared" si="37"/>
        <v>1</v>
      </c>
      <c r="Q600" t="s">
        <v>8333</v>
      </c>
      <c r="R600" t="s">
        <v>8335</v>
      </c>
      <c r="S600" s="17">
        <f t="shared" si="38"/>
        <v>41828.441168981481</v>
      </c>
      <c r="T600" s="11">
        <f t="shared" si="39"/>
        <v>41858.441168981481</v>
      </c>
    </row>
    <row r="601" spans="1:20" ht="45" hidden="1" x14ac:dyDescent="0.25">
      <c r="A601">
        <v>3939</v>
      </c>
      <c r="B601" s="3" t="s">
        <v>3936</v>
      </c>
      <c r="C601" s="3" t="s">
        <v>8047</v>
      </c>
      <c r="D601">
        <v>5000</v>
      </c>
      <c r="E601">
        <v>5</v>
      </c>
      <c r="F601" t="s">
        <v>8221</v>
      </c>
      <c r="G601" t="s">
        <v>8226</v>
      </c>
      <c r="H601" t="s">
        <v>8248</v>
      </c>
      <c r="I601">
        <v>1412656200</v>
      </c>
      <c r="J601">
        <v>1412328979</v>
      </c>
      <c r="K601" t="b">
        <v>0</v>
      </c>
      <c r="L601">
        <v>1</v>
      </c>
      <c r="M601" t="b">
        <v>0</v>
      </c>
      <c r="N601" t="s">
        <v>8271</v>
      </c>
      <c r="O601" s="6">
        <f t="shared" si="36"/>
        <v>1E-3</v>
      </c>
      <c r="P601" s="7">
        <f t="shared" si="37"/>
        <v>5</v>
      </c>
      <c r="Q601" t="s">
        <v>8317</v>
      </c>
      <c r="R601" t="s">
        <v>8318</v>
      </c>
      <c r="S601" s="17">
        <f t="shared" si="38"/>
        <v>41915.191886574074</v>
      </c>
      <c r="T601" s="11">
        <f t="shared" si="39"/>
        <v>41918.979166666664</v>
      </c>
    </row>
    <row r="602" spans="1:20" ht="30" hidden="1" x14ac:dyDescent="0.25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6">
        <f t="shared" si="36"/>
        <v>1E-3</v>
      </c>
      <c r="P602" s="7">
        <f t="shared" si="37"/>
        <v>25</v>
      </c>
      <c r="Q602" t="s">
        <v>8336</v>
      </c>
      <c r="R602" t="s">
        <v>8337</v>
      </c>
      <c r="S602" s="17">
        <f t="shared" si="38"/>
        <v>41938.596377314811</v>
      </c>
      <c r="T602" s="11">
        <f t="shared" si="39"/>
        <v>41956.638043981475</v>
      </c>
    </row>
    <row r="603" spans="1:20" ht="45" hidden="1" x14ac:dyDescent="0.25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6">
        <f t="shared" si="36"/>
        <v>1E-3</v>
      </c>
      <c r="P603" s="7">
        <f t="shared" si="37"/>
        <v>100</v>
      </c>
      <c r="Q603" t="s">
        <v>8322</v>
      </c>
      <c r="R603" t="s">
        <v>8341</v>
      </c>
      <c r="S603" s="17">
        <f t="shared" si="38"/>
        <v>42013.707280092589</v>
      </c>
      <c r="T603" s="11">
        <f t="shared" si="39"/>
        <v>42043.707280092589</v>
      </c>
    </row>
    <row r="604" spans="1:20" ht="45" hidden="1" x14ac:dyDescent="0.25">
      <c r="A604">
        <v>1564</v>
      </c>
      <c r="B604" s="3" t="s">
        <v>1565</v>
      </c>
      <c r="C604" s="3" t="s">
        <v>5674</v>
      </c>
      <c r="D604">
        <v>10000</v>
      </c>
      <c r="E604">
        <v>10</v>
      </c>
      <c r="F604" t="s">
        <v>8220</v>
      </c>
      <c r="G604" t="s">
        <v>8224</v>
      </c>
      <c r="H604" t="s">
        <v>8246</v>
      </c>
      <c r="I604">
        <v>1432843500</v>
      </c>
      <c r="J604">
        <v>1430124509</v>
      </c>
      <c r="K604" t="b">
        <v>0</v>
      </c>
      <c r="L604">
        <v>1</v>
      </c>
      <c r="M604" t="b">
        <v>0</v>
      </c>
      <c r="N604" t="s">
        <v>8290</v>
      </c>
      <c r="O604" s="6">
        <f t="shared" si="36"/>
        <v>1E-3</v>
      </c>
      <c r="P604" s="7">
        <f t="shared" si="37"/>
        <v>10</v>
      </c>
      <c r="Q604" t="s">
        <v>8322</v>
      </c>
      <c r="R604" t="s">
        <v>8344</v>
      </c>
      <c r="S604" s="17">
        <f t="shared" si="38"/>
        <v>42121.158668981479</v>
      </c>
      <c r="T604" s="11">
        <f t="shared" si="39"/>
        <v>42152.628472222219</v>
      </c>
    </row>
    <row r="605" spans="1:20" ht="30" hidden="1" x14ac:dyDescent="0.25">
      <c r="A605">
        <v>1435</v>
      </c>
      <c r="B605" s="3" t="s">
        <v>1436</v>
      </c>
      <c r="C605" s="3" t="s">
        <v>5545</v>
      </c>
      <c r="D605">
        <v>15000</v>
      </c>
      <c r="E605">
        <v>15</v>
      </c>
      <c r="F605" t="s">
        <v>8221</v>
      </c>
      <c r="G605" t="s">
        <v>8237</v>
      </c>
      <c r="H605" t="s">
        <v>8249</v>
      </c>
      <c r="I605">
        <v>1444589020</v>
      </c>
      <c r="J605">
        <v>1441997020</v>
      </c>
      <c r="K605" t="b">
        <v>0</v>
      </c>
      <c r="L605">
        <v>2</v>
      </c>
      <c r="M605" t="b">
        <v>0</v>
      </c>
      <c r="N605" t="s">
        <v>8287</v>
      </c>
      <c r="O605" s="6">
        <f t="shared" si="36"/>
        <v>1E-3</v>
      </c>
      <c r="P605" s="7">
        <f t="shared" si="37"/>
        <v>7.5</v>
      </c>
      <c r="Q605" t="s">
        <v>8322</v>
      </c>
      <c r="R605" t="s">
        <v>8341</v>
      </c>
      <c r="S605" s="17">
        <f t="shared" si="38"/>
        <v>42258.57199074074</v>
      </c>
      <c r="T605" s="11">
        <f t="shared" si="39"/>
        <v>42288.57199074074</v>
      </c>
    </row>
    <row r="606" spans="1:20" ht="45" hidden="1" x14ac:dyDescent="0.25">
      <c r="A606">
        <v>1904</v>
      </c>
      <c r="B606" s="3" t="s">
        <v>1905</v>
      </c>
      <c r="C606" s="3" t="s">
        <v>6014</v>
      </c>
      <c r="D606">
        <v>50000</v>
      </c>
      <c r="E606">
        <v>50</v>
      </c>
      <c r="F606" t="s">
        <v>8221</v>
      </c>
      <c r="G606" t="s">
        <v>8224</v>
      </c>
      <c r="H606" t="s">
        <v>8246</v>
      </c>
      <c r="I606">
        <v>1451752021</v>
      </c>
      <c r="J606">
        <v>1447864021</v>
      </c>
      <c r="K606" t="b">
        <v>0</v>
      </c>
      <c r="L606">
        <v>2</v>
      </c>
      <c r="M606" t="b">
        <v>0</v>
      </c>
      <c r="N606" t="s">
        <v>8294</v>
      </c>
      <c r="O606" s="6">
        <f t="shared" si="36"/>
        <v>1E-3</v>
      </c>
      <c r="P606" s="7">
        <f t="shared" si="37"/>
        <v>25</v>
      </c>
      <c r="Q606" t="s">
        <v>8319</v>
      </c>
      <c r="R606" t="s">
        <v>8348</v>
      </c>
      <c r="S606" s="17">
        <f t="shared" si="38"/>
        <v>42326.477094907408</v>
      </c>
      <c r="T606" s="11">
        <f t="shared" si="39"/>
        <v>42371.477094907408</v>
      </c>
    </row>
    <row r="607" spans="1:20" ht="45" hidden="1" x14ac:dyDescent="0.25">
      <c r="A607">
        <v>440</v>
      </c>
      <c r="B607" s="3" t="s">
        <v>441</v>
      </c>
      <c r="C607" s="3" t="s">
        <v>4550</v>
      </c>
      <c r="D607">
        <v>5000</v>
      </c>
      <c r="E607">
        <v>5</v>
      </c>
      <c r="F607" t="s">
        <v>8221</v>
      </c>
      <c r="G607" t="s">
        <v>8224</v>
      </c>
      <c r="H607" t="s">
        <v>8246</v>
      </c>
      <c r="I607">
        <v>1458859153</v>
      </c>
      <c r="J607">
        <v>1456270753</v>
      </c>
      <c r="K607" t="b">
        <v>0</v>
      </c>
      <c r="L607">
        <v>1</v>
      </c>
      <c r="M607" t="b">
        <v>0</v>
      </c>
      <c r="N607" t="s">
        <v>8270</v>
      </c>
      <c r="O607" s="6">
        <f t="shared" si="36"/>
        <v>1E-3</v>
      </c>
      <c r="P607" s="7">
        <f t="shared" si="37"/>
        <v>5</v>
      </c>
      <c r="Q607" t="s">
        <v>8310</v>
      </c>
      <c r="R607" t="s">
        <v>8316</v>
      </c>
      <c r="S607" s="17">
        <f t="shared" si="38"/>
        <v>42423.777233796289</v>
      </c>
      <c r="T607" s="11">
        <f t="shared" si="39"/>
        <v>42453.735567129632</v>
      </c>
    </row>
    <row r="608" spans="1:20" ht="45" hidden="1" x14ac:dyDescent="0.25">
      <c r="A608">
        <v>482</v>
      </c>
      <c r="B608" s="3" t="s">
        <v>483</v>
      </c>
      <c r="C608" s="3" t="s">
        <v>4592</v>
      </c>
      <c r="D608">
        <v>10000</v>
      </c>
      <c r="E608">
        <v>10</v>
      </c>
      <c r="F608" t="s">
        <v>8221</v>
      </c>
      <c r="G608" t="s">
        <v>8224</v>
      </c>
      <c r="H608" t="s">
        <v>8246</v>
      </c>
      <c r="I608">
        <v>1460644440</v>
      </c>
      <c r="J608">
        <v>1458336690</v>
      </c>
      <c r="K608" t="b">
        <v>0</v>
      </c>
      <c r="L608">
        <v>1</v>
      </c>
      <c r="M608" t="b">
        <v>0</v>
      </c>
      <c r="N608" t="s">
        <v>8270</v>
      </c>
      <c r="O608" s="6">
        <f t="shared" si="36"/>
        <v>1E-3</v>
      </c>
      <c r="P608" s="7">
        <f t="shared" si="37"/>
        <v>10</v>
      </c>
      <c r="Q608" t="s">
        <v>8310</v>
      </c>
      <c r="R608" t="s">
        <v>8316</v>
      </c>
      <c r="S608" s="17">
        <f t="shared" si="38"/>
        <v>42447.68854166667</v>
      </c>
      <c r="T608" s="11">
        <f t="shared" si="39"/>
        <v>42474.398611111108</v>
      </c>
    </row>
    <row r="609" spans="1:20" ht="45" hidden="1" x14ac:dyDescent="0.25">
      <c r="A609">
        <v>1739</v>
      </c>
      <c r="B609" s="3" t="s">
        <v>1740</v>
      </c>
      <c r="C609" s="3" t="s">
        <v>5849</v>
      </c>
      <c r="D609">
        <v>1000</v>
      </c>
      <c r="E609">
        <v>1</v>
      </c>
      <c r="F609" t="s">
        <v>8221</v>
      </c>
      <c r="G609" t="s">
        <v>8224</v>
      </c>
      <c r="H609" t="s">
        <v>8246</v>
      </c>
      <c r="I609">
        <v>1462391932</v>
      </c>
      <c r="J609">
        <v>1457297932</v>
      </c>
      <c r="K609" t="b">
        <v>0</v>
      </c>
      <c r="L609">
        <v>1</v>
      </c>
      <c r="M609" t="b">
        <v>0</v>
      </c>
      <c r="N609" t="s">
        <v>8293</v>
      </c>
      <c r="O609" s="6">
        <f t="shared" si="36"/>
        <v>1E-3</v>
      </c>
      <c r="P609" s="7">
        <f t="shared" si="37"/>
        <v>1</v>
      </c>
      <c r="Q609" t="s">
        <v>8325</v>
      </c>
      <c r="R609" t="s">
        <v>8347</v>
      </c>
      <c r="S609" s="17">
        <f t="shared" si="38"/>
        <v>42435.665879629632</v>
      </c>
      <c r="T609" s="11">
        <f t="shared" si="39"/>
        <v>42494.624212962961</v>
      </c>
    </row>
    <row r="610" spans="1:20" ht="45" hidden="1" x14ac:dyDescent="0.25">
      <c r="A610">
        <v>3117</v>
      </c>
      <c r="B610" s="3" t="s">
        <v>3117</v>
      </c>
      <c r="C610" s="3" t="s">
        <v>7227</v>
      </c>
      <c r="D610">
        <v>1000</v>
      </c>
      <c r="E610">
        <v>1</v>
      </c>
      <c r="F610" t="s">
        <v>8221</v>
      </c>
      <c r="G610" t="s">
        <v>8225</v>
      </c>
      <c r="H610" t="s">
        <v>8247</v>
      </c>
      <c r="I610">
        <v>1464354720</v>
      </c>
      <c r="J610">
        <v>1463648360</v>
      </c>
      <c r="K610" t="b">
        <v>0</v>
      </c>
      <c r="L610">
        <v>1</v>
      </c>
      <c r="M610" t="b">
        <v>0</v>
      </c>
      <c r="N610" t="s">
        <v>8303</v>
      </c>
      <c r="O610" s="6">
        <f t="shared" si="36"/>
        <v>1E-3</v>
      </c>
      <c r="P610" s="7">
        <f t="shared" si="37"/>
        <v>1</v>
      </c>
      <c r="Q610" t="s">
        <v>8317</v>
      </c>
      <c r="R610" t="s">
        <v>8357</v>
      </c>
      <c r="S610" s="17">
        <f t="shared" si="38"/>
        <v>42509.166203703695</v>
      </c>
      <c r="T610" s="11">
        <f t="shared" si="39"/>
        <v>42517.341666666667</v>
      </c>
    </row>
    <row r="611" spans="1:20" ht="45" hidden="1" x14ac:dyDescent="0.25">
      <c r="A611">
        <v>2344</v>
      </c>
      <c r="B611" s="3" t="s">
        <v>2345</v>
      </c>
      <c r="C611" s="3" t="s">
        <v>6454</v>
      </c>
      <c r="D611">
        <v>1000</v>
      </c>
      <c r="E611">
        <v>1</v>
      </c>
      <c r="F611" t="s">
        <v>8220</v>
      </c>
      <c r="G611" t="s">
        <v>8229</v>
      </c>
      <c r="H611" t="s">
        <v>8251</v>
      </c>
      <c r="I611">
        <v>1466789269</v>
      </c>
      <c r="J611">
        <v>1464197269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1E-3</v>
      </c>
      <c r="P611" s="7">
        <f t="shared" si="37"/>
        <v>1</v>
      </c>
      <c r="Q611" t="s">
        <v>8319</v>
      </c>
      <c r="R611" t="s">
        <v>8320</v>
      </c>
      <c r="S611" s="17">
        <f t="shared" si="38"/>
        <v>42515.519317129627</v>
      </c>
      <c r="T611" s="11">
        <f t="shared" si="39"/>
        <v>42545.519317129627</v>
      </c>
    </row>
    <row r="612" spans="1:20" ht="45" hidden="1" x14ac:dyDescent="0.25">
      <c r="A612">
        <v>2946</v>
      </c>
      <c r="B612" s="3" t="s">
        <v>2946</v>
      </c>
      <c r="C612" s="3" t="s">
        <v>7056</v>
      </c>
      <c r="D612">
        <v>2000</v>
      </c>
      <c r="E612">
        <v>2</v>
      </c>
      <c r="F612" t="s">
        <v>8221</v>
      </c>
      <c r="G612" t="s">
        <v>8225</v>
      </c>
      <c r="H612" t="s">
        <v>8247</v>
      </c>
      <c r="I612">
        <v>1471265092</v>
      </c>
      <c r="J612">
        <v>1468673092</v>
      </c>
      <c r="K612" t="b">
        <v>0</v>
      </c>
      <c r="L612">
        <v>2</v>
      </c>
      <c r="M612" t="b">
        <v>0</v>
      </c>
      <c r="N612" t="s">
        <v>8303</v>
      </c>
      <c r="O612" s="6">
        <f t="shared" si="36"/>
        <v>1E-3</v>
      </c>
      <c r="P612" s="7">
        <f t="shared" si="37"/>
        <v>1</v>
      </c>
      <c r="Q612" t="s">
        <v>8317</v>
      </c>
      <c r="R612" t="s">
        <v>8357</v>
      </c>
      <c r="S612" s="17">
        <f t="shared" si="38"/>
        <v>42567.322824074072</v>
      </c>
      <c r="T612" s="11">
        <f t="shared" si="39"/>
        <v>42597.322824074072</v>
      </c>
    </row>
    <row r="613" spans="1:20" ht="45" hidden="1" x14ac:dyDescent="0.25">
      <c r="A613">
        <v>3645</v>
      </c>
      <c r="B613" s="3" t="s">
        <v>3643</v>
      </c>
      <c r="C613" s="3" t="s">
        <v>7755</v>
      </c>
      <c r="D613">
        <v>1000</v>
      </c>
      <c r="E613">
        <v>1</v>
      </c>
      <c r="F613" t="s">
        <v>8221</v>
      </c>
      <c r="G613" t="s">
        <v>8229</v>
      </c>
      <c r="H613" t="s">
        <v>8251</v>
      </c>
      <c r="I613">
        <v>1479773838</v>
      </c>
      <c r="J613">
        <v>1477178238</v>
      </c>
      <c r="K613" t="b">
        <v>0</v>
      </c>
      <c r="L613">
        <v>1</v>
      </c>
      <c r="M613" t="b">
        <v>0</v>
      </c>
      <c r="N613" t="s">
        <v>8305</v>
      </c>
      <c r="O613" s="6">
        <f t="shared" si="36"/>
        <v>1E-3</v>
      </c>
      <c r="P613" s="7">
        <f t="shared" si="37"/>
        <v>1</v>
      </c>
      <c r="Q613" t="s">
        <v>8317</v>
      </c>
      <c r="R613" t="s">
        <v>8359</v>
      </c>
      <c r="S613" s="17">
        <f t="shared" si="38"/>
        <v>42665.762013888881</v>
      </c>
      <c r="T613" s="11">
        <f t="shared" si="39"/>
        <v>42695.803680555553</v>
      </c>
    </row>
    <row r="614" spans="1:20" ht="45" hidden="1" x14ac:dyDescent="0.25">
      <c r="A614">
        <v>990</v>
      </c>
      <c r="B614" s="3" t="s">
        <v>991</v>
      </c>
      <c r="C614" s="3" t="s">
        <v>5100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1409770164</v>
      </c>
      <c r="J614">
        <v>1407178164</v>
      </c>
      <c r="K614" t="b">
        <v>0</v>
      </c>
      <c r="L614">
        <v>2</v>
      </c>
      <c r="M614" t="b">
        <v>0</v>
      </c>
      <c r="N614" t="s">
        <v>8273</v>
      </c>
      <c r="O614" s="6">
        <f t="shared" si="36"/>
        <v>1.0399999999999999E-3</v>
      </c>
      <c r="P614" s="7">
        <f t="shared" si="37"/>
        <v>13</v>
      </c>
      <c r="Q614" t="s">
        <v>8319</v>
      </c>
      <c r="R614" t="s">
        <v>8321</v>
      </c>
      <c r="S614" s="17">
        <f t="shared" si="38"/>
        <v>41855.575972222221</v>
      </c>
      <c r="T614" s="11">
        <f t="shared" si="39"/>
        <v>41885.575972222221</v>
      </c>
    </row>
    <row r="615" spans="1:20" ht="30" hidden="1" x14ac:dyDescent="0.25">
      <c r="A615">
        <v>594</v>
      </c>
      <c r="B615" s="3" t="s">
        <v>595</v>
      </c>
      <c r="C615" s="3" t="s">
        <v>4704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1460832206</v>
      </c>
      <c r="J615">
        <v>1458240206</v>
      </c>
      <c r="K615" t="b">
        <v>0</v>
      </c>
      <c r="L615">
        <v>2</v>
      </c>
      <c r="M615" t="b">
        <v>0</v>
      </c>
      <c r="N615" t="s">
        <v>8272</v>
      </c>
      <c r="O615" s="6">
        <f t="shared" si="36"/>
        <v>1.0399999999999999E-3</v>
      </c>
      <c r="P615" s="7">
        <f t="shared" si="37"/>
        <v>13</v>
      </c>
      <c r="Q615" t="s">
        <v>8319</v>
      </c>
      <c r="R615" t="s">
        <v>8320</v>
      </c>
      <c r="S615" s="17">
        <f t="shared" si="38"/>
        <v>42446.571828703702</v>
      </c>
      <c r="T615" s="11">
        <f t="shared" si="39"/>
        <v>42476.571828703702</v>
      </c>
    </row>
    <row r="616" spans="1:20" ht="45" hidden="1" x14ac:dyDescent="0.2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6">
        <f t="shared" si="36"/>
        <v>1.0399999999999999E-3</v>
      </c>
      <c r="P616" s="7">
        <f t="shared" si="37"/>
        <v>13</v>
      </c>
      <c r="Q616" t="s">
        <v>8322</v>
      </c>
      <c r="R616" t="s">
        <v>8341</v>
      </c>
      <c r="S616" s="17">
        <f t="shared" si="38"/>
        <v>42604.031296296293</v>
      </c>
      <c r="T616" s="11">
        <f t="shared" si="39"/>
        <v>42634.031296296293</v>
      </c>
    </row>
    <row r="617" spans="1:20" ht="45" hidden="1" x14ac:dyDescent="0.2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 t="shared" si="36"/>
        <v>1.0499999999999999E-3</v>
      </c>
      <c r="P617" s="7">
        <f t="shared" si="37"/>
        <v>10.5</v>
      </c>
      <c r="Q617" t="s">
        <v>8333</v>
      </c>
      <c r="R617" t="s">
        <v>8335</v>
      </c>
      <c r="S617" s="17">
        <f t="shared" si="38"/>
        <v>42496.056631944441</v>
      </c>
      <c r="T617" s="11">
        <f t="shared" si="39"/>
        <v>42526.056631944441</v>
      </c>
    </row>
    <row r="618" spans="1:20" ht="45" hidden="1" x14ac:dyDescent="0.2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 t="shared" si="36"/>
        <v>1.06E-3</v>
      </c>
      <c r="P618" s="7">
        <f t="shared" si="37"/>
        <v>13.25</v>
      </c>
      <c r="Q618" t="s">
        <v>8319</v>
      </c>
      <c r="R618" t="s">
        <v>8321</v>
      </c>
      <c r="S618" s="17">
        <f t="shared" si="38"/>
        <v>42778.556967592587</v>
      </c>
      <c r="T618" s="11">
        <f t="shared" si="39"/>
        <v>42808.51530092593</v>
      </c>
    </row>
    <row r="619" spans="1:20" ht="60" hidden="1" x14ac:dyDescent="0.2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 t="shared" si="36"/>
        <v>1.1111111111111111E-3</v>
      </c>
      <c r="P619" s="7">
        <f t="shared" si="37"/>
        <v>50</v>
      </c>
      <c r="Q619" t="s">
        <v>8325</v>
      </c>
      <c r="R619" t="s">
        <v>8328</v>
      </c>
      <c r="S619" s="17">
        <f t="shared" si="38"/>
        <v>41615.819421296292</v>
      </c>
      <c r="T619" s="11">
        <f t="shared" si="39"/>
        <v>41645.819421296292</v>
      </c>
    </row>
    <row r="620" spans="1:20" ht="45" hidden="1" x14ac:dyDescent="0.2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 t="shared" si="36"/>
        <v>1.1199999999999999E-3</v>
      </c>
      <c r="P620" s="7">
        <f t="shared" si="37"/>
        <v>50.909090909090907</v>
      </c>
      <c r="Q620" t="s">
        <v>8333</v>
      </c>
      <c r="R620" t="s">
        <v>8334</v>
      </c>
      <c r="S620" s="17">
        <f t="shared" si="38"/>
        <v>41255.625277777777</v>
      </c>
      <c r="T620" s="11">
        <f t="shared" si="39"/>
        <v>41285.625277777777</v>
      </c>
    </row>
    <row r="621" spans="1:20" ht="45" hidden="1" x14ac:dyDescent="0.2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 t="shared" si="36"/>
        <v>1.1655011655011655E-3</v>
      </c>
      <c r="P621" s="7">
        <f t="shared" si="37"/>
        <v>5</v>
      </c>
      <c r="Q621" t="s">
        <v>8322</v>
      </c>
      <c r="R621" t="s">
        <v>8324</v>
      </c>
      <c r="S621" s="17">
        <f t="shared" si="38"/>
        <v>41471.238518518512</v>
      </c>
      <c r="T621" s="11">
        <f t="shared" si="39"/>
        <v>41501.238518518512</v>
      </c>
    </row>
    <row r="622" spans="1:20" ht="45" hidden="1" x14ac:dyDescent="0.2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 t="shared" si="36"/>
        <v>1.1833333333333333E-3</v>
      </c>
      <c r="P622" s="7">
        <f t="shared" si="37"/>
        <v>23.666666666666668</v>
      </c>
      <c r="Q622" t="s">
        <v>8317</v>
      </c>
      <c r="R622" t="s">
        <v>8357</v>
      </c>
      <c r="S622" s="17">
        <f t="shared" si="38"/>
        <v>42030.930497685178</v>
      </c>
      <c r="T622" s="11">
        <f t="shared" si="39"/>
        <v>42060.930497685178</v>
      </c>
    </row>
    <row r="623" spans="1:20" ht="45" hidden="1" x14ac:dyDescent="0.2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6">
        <f t="shared" si="36"/>
        <v>1.1999999999999999E-3</v>
      </c>
      <c r="P623" s="7">
        <f t="shared" si="37"/>
        <v>1</v>
      </c>
      <c r="Q623" t="s">
        <v>8310</v>
      </c>
      <c r="R623" t="s">
        <v>8314</v>
      </c>
      <c r="S623" s="17">
        <f t="shared" si="38"/>
        <v>42375.788553240738</v>
      </c>
      <c r="T623" s="11">
        <f t="shared" si="39"/>
        <v>42435.788553240738</v>
      </c>
    </row>
    <row r="624" spans="1:20" ht="45" hidden="1" x14ac:dyDescent="0.2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6">
        <f t="shared" si="36"/>
        <v>1.1999999999999999E-3</v>
      </c>
      <c r="P624" s="7">
        <f t="shared" si="37"/>
        <v>3</v>
      </c>
      <c r="Q624" t="s">
        <v>8333</v>
      </c>
      <c r="R624" t="s">
        <v>8335</v>
      </c>
      <c r="S624" s="17">
        <f t="shared" si="38"/>
        <v>42413.441307870373</v>
      </c>
      <c r="T624" s="11">
        <f t="shared" si="39"/>
        <v>42443.399641203701</v>
      </c>
    </row>
    <row r="625" spans="1:20" ht="45" hidden="1" x14ac:dyDescent="0.25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6">
        <f t="shared" si="36"/>
        <v>1.25E-3</v>
      </c>
      <c r="P625" s="7">
        <f t="shared" si="37"/>
        <v>250</v>
      </c>
      <c r="Q625" t="s">
        <v>8310</v>
      </c>
      <c r="R625" t="s">
        <v>8316</v>
      </c>
      <c r="S625" s="17">
        <f t="shared" si="38"/>
        <v>41466.343981481477</v>
      </c>
      <c r="T625" s="11">
        <f t="shared" si="39"/>
        <v>41496.343981481477</v>
      </c>
    </row>
    <row r="626" spans="1:20" ht="45" hidden="1" x14ac:dyDescent="0.25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6">
        <f t="shared" si="36"/>
        <v>1.25E-3</v>
      </c>
      <c r="P626" s="7">
        <f t="shared" si="37"/>
        <v>100</v>
      </c>
      <c r="Q626" t="s">
        <v>8336</v>
      </c>
      <c r="R626" t="s">
        <v>8337</v>
      </c>
      <c r="S626" s="17">
        <f t="shared" si="38"/>
        <v>41854.539259259262</v>
      </c>
      <c r="T626" s="11">
        <f t="shared" si="39"/>
        <v>41914.539259259262</v>
      </c>
    </row>
    <row r="627" spans="1:20" ht="30" hidden="1" x14ac:dyDescent="0.25">
      <c r="A627">
        <v>2391</v>
      </c>
      <c r="B627" s="3" t="s">
        <v>2392</v>
      </c>
      <c r="C627" s="3" t="s">
        <v>6501</v>
      </c>
      <c r="D627">
        <v>20000</v>
      </c>
      <c r="E627">
        <v>25</v>
      </c>
      <c r="F627" t="s">
        <v>8220</v>
      </c>
      <c r="G627" t="s">
        <v>8224</v>
      </c>
      <c r="H627" t="s">
        <v>8246</v>
      </c>
      <c r="I627">
        <v>1427825044</v>
      </c>
      <c r="J627">
        <v>1425236644</v>
      </c>
      <c r="K627" t="b">
        <v>0</v>
      </c>
      <c r="L627">
        <v>1</v>
      </c>
      <c r="M627" t="b">
        <v>0</v>
      </c>
      <c r="N627" t="s">
        <v>8272</v>
      </c>
      <c r="O627" s="6">
        <f t="shared" si="36"/>
        <v>1.25E-3</v>
      </c>
      <c r="P627" s="7">
        <f t="shared" si="37"/>
        <v>25</v>
      </c>
      <c r="Q627" t="s">
        <v>8319</v>
      </c>
      <c r="R627" t="s">
        <v>8320</v>
      </c>
      <c r="S627" s="17">
        <f t="shared" si="38"/>
        <v>42064.586157407401</v>
      </c>
      <c r="T627" s="11">
        <f t="shared" si="39"/>
        <v>42094.544490740744</v>
      </c>
    </row>
    <row r="628" spans="1:20" ht="45" hidden="1" x14ac:dyDescent="0.25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6">
        <f t="shared" si="36"/>
        <v>1.25E-3</v>
      </c>
      <c r="P628" s="7">
        <f t="shared" si="37"/>
        <v>1</v>
      </c>
      <c r="Q628" t="s">
        <v>8338</v>
      </c>
      <c r="R628" t="s">
        <v>8345</v>
      </c>
      <c r="S628" s="17">
        <f t="shared" si="38"/>
        <v>42151.459004629629</v>
      </c>
      <c r="T628" s="11">
        <f t="shared" si="39"/>
        <v>42211.459004629629</v>
      </c>
    </row>
    <row r="629" spans="1:20" hidden="1" x14ac:dyDescent="0.25">
      <c r="A629">
        <v>1406</v>
      </c>
      <c r="B629" s="3" t="s">
        <v>1407</v>
      </c>
      <c r="C629" s="3" t="s">
        <v>5516</v>
      </c>
      <c r="D629">
        <v>12000</v>
      </c>
      <c r="E629">
        <v>15</v>
      </c>
      <c r="F629" t="s">
        <v>8221</v>
      </c>
      <c r="G629" t="s">
        <v>8237</v>
      </c>
      <c r="H629" t="s">
        <v>8249</v>
      </c>
      <c r="I629">
        <v>1449914400</v>
      </c>
      <c r="J629">
        <v>1445336607</v>
      </c>
      <c r="K629" t="b">
        <v>0</v>
      </c>
      <c r="L629">
        <v>3</v>
      </c>
      <c r="M629" t="b">
        <v>0</v>
      </c>
      <c r="N629" t="s">
        <v>8287</v>
      </c>
      <c r="O629" s="6">
        <f t="shared" si="36"/>
        <v>1.25E-3</v>
      </c>
      <c r="P629" s="7">
        <f t="shared" si="37"/>
        <v>5</v>
      </c>
      <c r="Q629" t="s">
        <v>8322</v>
      </c>
      <c r="R629" t="s">
        <v>8341</v>
      </c>
      <c r="S629" s="17">
        <f t="shared" si="38"/>
        <v>42297.224618055552</v>
      </c>
      <c r="T629" s="11">
        <f t="shared" si="39"/>
        <v>42350.208333333336</v>
      </c>
    </row>
    <row r="630" spans="1:20" hidden="1" x14ac:dyDescent="0.2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6">
        <f t="shared" si="36"/>
        <v>1.25E-3</v>
      </c>
      <c r="P630" s="7">
        <f t="shared" si="37"/>
        <v>10</v>
      </c>
      <c r="Q630" t="s">
        <v>8317</v>
      </c>
      <c r="R630" t="s">
        <v>8318</v>
      </c>
      <c r="S630" s="17">
        <f t="shared" si="38"/>
        <v>42437.437013888884</v>
      </c>
      <c r="T630" s="11">
        <f t="shared" si="39"/>
        <v>42497.39534722222</v>
      </c>
    </row>
    <row r="631" spans="1:20" ht="45" hidden="1" x14ac:dyDescent="0.2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 t="shared" si="36"/>
        <v>1.2999999999999999E-3</v>
      </c>
      <c r="P631" s="7">
        <f t="shared" si="37"/>
        <v>13</v>
      </c>
      <c r="Q631" t="s">
        <v>8336</v>
      </c>
      <c r="R631" t="s">
        <v>8337</v>
      </c>
      <c r="S631" s="17">
        <f t="shared" si="38"/>
        <v>42179.977708333325</v>
      </c>
      <c r="T631" s="11">
        <f t="shared" si="39"/>
        <v>42219.977708333325</v>
      </c>
    </row>
    <row r="632" spans="1:20" ht="45" hidden="1" x14ac:dyDescent="0.2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 t="shared" si="36"/>
        <v>1.325E-3</v>
      </c>
      <c r="P632" s="7">
        <f t="shared" si="37"/>
        <v>13.25</v>
      </c>
      <c r="Q632" t="s">
        <v>8333</v>
      </c>
      <c r="R632" t="s">
        <v>8334</v>
      </c>
      <c r="S632" s="17">
        <f t="shared" si="38"/>
        <v>42429.487210648142</v>
      </c>
      <c r="T632" s="11">
        <f t="shared" si="39"/>
        <v>42459.445543981477</v>
      </c>
    </row>
    <row r="633" spans="1:20" ht="30" hidden="1" x14ac:dyDescent="0.2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 t="shared" si="36"/>
        <v>1.3333333333333333E-3</v>
      </c>
      <c r="P633" s="7">
        <f t="shared" si="37"/>
        <v>1</v>
      </c>
      <c r="Q633" t="s">
        <v>8338</v>
      </c>
      <c r="R633" t="s">
        <v>8350</v>
      </c>
      <c r="S633" s="17">
        <f t="shared" si="38"/>
        <v>42022.935081018521</v>
      </c>
      <c r="T633" s="11">
        <f t="shared" si="39"/>
        <v>42052.935081018521</v>
      </c>
    </row>
    <row r="634" spans="1:20" ht="45" hidden="1" x14ac:dyDescent="0.2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 t="shared" si="36"/>
        <v>1.3749999999999999E-3</v>
      </c>
      <c r="P634" s="7">
        <f t="shared" si="37"/>
        <v>5.5</v>
      </c>
      <c r="Q634" t="s">
        <v>8310</v>
      </c>
      <c r="R634" t="s">
        <v>8316</v>
      </c>
      <c r="S634" s="17">
        <f t="shared" si="38"/>
        <v>42649.533877314818</v>
      </c>
      <c r="T634" s="11">
        <f t="shared" si="39"/>
        <v>42694.575543981475</v>
      </c>
    </row>
    <row r="635" spans="1:20" ht="45" hidden="1" x14ac:dyDescent="0.2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 t="shared" si="36"/>
        <v>1.3849999999999999E-3</v>
      </c>
      <c r="P635" s="7">
        <f t="shared" si="37"/>
        <v>23.083333333333332</v>
      </c>
      <c r="Q635" t="s">
        <v>8336</v>
      </c>
      <c r="R635" t="s">
        <v>8337</v>
      </c>
      <c r="S635" s="17">
        <f t="shared" si="38"/>
        <v>41837.621562499997</v>
      </c>
      <c r="T635" s="11">
        <f t="shared" si="39"/>
        <v>41897.621562499997</v>
      </c>
    </row>
    <row r="636" spans="1:20" ht="30" hidden="1" x14ac:dyDescent="0.2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 t="shared" si="36"/>
        <v>1.48E-3</v>
      </c>
      <c r="P636" s="7">
        <f t="shared" si="37"/>
        <v>5.2857142857142856</v>
      </c>
      <c r="Q636" t="s">
        <v>8336</v>
      </c>
      <c r="R636" t="s">
        <v>8337</v>
      </c>
      <c r="S636" s="17">
        <f t="shared" si="38"/>
        <v>42027.910532407412</v>
      </c>
      <c r="T636" s="11">
        <f t="shared" si="39"/>
        <v>42058.916666666664</v>
      </c>
    </row>
    <row r="637" spans="1:20" ht="45" hidden="1" x14ac:dyDescent="0.25">
      <c r="A637">
        <v>2510</v>
      </c>
      <c r="B637" s="3" t="s">
        <v>2510</v>
      </c>
      <c r="C637" s="3" t="s">
        <v>6620</v>
      </c>
      <c r="D637">
        <v>50000</v>
      </c>
      <c r="E637">
        <v>75</v>
      </c>
      <c r="F637" t="s">
        <v>8221</v>
      </c>
      <c r="G637" t="s">
        <v>8224</v>
      </c>
      <c r="H637" t="s">
        <v>8246</v>
      </c>
      <c r="I637">
        <v>1431647772</v>
      </c>
      <c r="J637">
        <v>1426463772</v>
      </c>
      <c r="K637" t="b">
        <v>0</v>
      </c>
      <c r="L637">
        <v>2</v>
      </c>
      <c r="M637" t="b">
        <v>0</v>
      </c>
      <c r="N637" t="s">
        <v>8299</v>
      </c>
      <c r="O637" s="6">
        <f t="shared" si="36"/>
        <v>1.5E-3</v>
      </c>
      <c r="P637" s="7">
        <f t="shared" si="37"/>
        <v>37.5</v>
      </c>
      <c r="Q637" t="s">
        <v>8336</v>
      </c>
      <c r="R637" t="s">
        <v>8353</v>
      </c>
      <c r="S637" s="17">
        <f t="shared" si="38"/>
        <v>42078.78902777777</v>
      </c>
      <c r="T637" s="11">
        <f t="shared" si="39"/>
        <v>42138.78902777777</v>
      </c>
    </row>
    <row r="638" spans="1:20" ht="30" hidden="1" x14ac:dyDescent="0.25">
      <c r="A638">
        <v>3052</v>
      </c>
      <c r="B638" s="3" t="s">
        <v>3052</v>
      </c>
      <c r="C638" s="3" t="s">
        <v>7162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1432828740</v>
      </c>
      <c r="J638">
        <v>1430237094</v>
      </c>
      <c r="K638" t="b">
        <v>0</v>
      </c>
      <c r="L638">
        <v>2</v>
      </c>
      <c r="M638" t="b">
        <v>0</v>
      </c>
      <c r="N638" t="s">
        <v>8303</v>
      </c>
      <c r="O638" s="6">
        <f t="shared" si="36"/>
        <v>1.5E-3</v>
      </c>
      <c r="P638" s="7">
        <f t="shared" si="37"/>
        <v>37.5</v>
      </c>
      <c r="Q638" t="s">
        <v>8317</v>
      </c>
      <c r="R638" t="s">
        <v>8357</v>
      </c>
      <c r="S638" s="17">
        <f t="shared" si="38"/>
        <v>42122.461736111109</v>
      </c>
      <c r="T638" s="11">
        <f t="shared" si="39"/>
        <v>42152.457638888889</v>
      </c>
    </row>
    <row r="639" spans="1:20" ht="45" hidden="1" x14ac:dyDescent="0.25">
      <c r="A639">
        <v>1068</v>
      </c>
      <c r="B639" s="3" t="s">
        <v>1069</v>
      </c>
      <c r="C639" s="3" t="s">
        <v>5178</v>
      </c>
      <c r="D639">
        <v>30000</v>
      </c>
      <c r="E639">
        <v>45</v>
      </c>
      <c r="F639" t="s">
        <v>8221</v>
      </c>
      <c r="G639" t="s">
        <v>8224</v>
      </c>
      <c r="H639" t="s">
        <v>8246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8282</v>
      </c>
      <c r="O639" s="6">
        <f t="shared" si="36"/>
        <v>1.5E-3</v>
      </c>
      <c r="P639" s="7">
        <f t="shared" si="37"/>
        <v>11.25</v>
      </c>
      <c r="Q639" t="s">
        <v>8333</v>
      </c>
      <c r="R639" t="s">
        <v>8334</v>
      </c>
      <c r="S639" s="17">
        <f t="shared" si="38"/>
        <v>42440.162777777768</v>
      </c>
      <c r="T639" s="11">
        <f t="shared" si="39"/>
        <v>42470.121111111112</v>
      </c>
    </row>
    <row r="640" spans="1:20" ht="30" hidden="1" x14ac:dyDescent="0.25">
      <c r="A640">
        <v>1149</v>
      </c>
      <c r="B640" s="3" t="s">
        <v>1150</v>
      </c>
      <c r="C640" s="3" t="s">
        <v>5259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1466096566</v>
      </c>
      <c r="J640">
        <v>1463504566</v>
      </c>
      <c r="K640" t="b">
        <v>0</v>
      </c>
      <c r="L640">
        <v>2</v>
      </c>
      <c r="M640" t="b">
        <v>0</v>
      </c>
      <c r="N640" t="s">
        <v>8284</v>
      </c>
      <c r="O640" s="6">
        <f t="shared" si="36"/>
        <v>1.5E-3</v>
      </c>
      <c r="P640" s="7">
        <f t="shared" si="37"/>
        <v>37.5</v>
      </c>
      <c r="Q640" t="s">
        <v>8336</v>
      </c>
      <c r="R640" t="s">
        <v>8337</v>
      </c>
      <c r="S640" s="17">
        <f t="shared" si="38"/>
        <v>42507.501921296294</v>
      </c>
      <c r="T640" s="11">
        <f t="shared" si="39"/>
        <v>42537.501921296294</v>
      </c>
    </row>
    <row r="641" spans="1:20" ht="45" hidden="1" x14ac:dyDescent="0.2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 t="shared" si="36"/>
        <v>1.5125E-3</v>
      </c>
      <c r="P641" s="7">
        <f t="shared" si="37"/>
        <v>201.66666666666666</v>
      </c>
      <c r="Q641" t="s">
        <v>8317</v>
      </c>
      <c r="R641" t="s">
        <v>8357</v>
      </c>
      <c r="S641" s="17">
        <f t="shared" si="38"/>
        <v>42255.583576388883</v>
      </c>
      <c r="T641" s="11">
        <f t="shared" si="39"/>
        <v>42285.583576388883</v>
      </c>
    </row>
    <row r="642" spans="1:20" ht="30" hidden="1" x14ac:dyDescent="0.2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 t="shared" ref="O642:O705" si="40">E642/D642</f>
        <v>1.5227272727272728E-3</v>
      </c>
      <c r="P642" s="7">
        <f t="shared" ref="P642:P705" si="41">IFERROR(E642/L642,0)</f>
        <v>55.833333333333336</v>
      </c>
      <c r="Q642" t="s">
        <v>8317</v>
      </c>
      <c r="R642" t="s">
        <v>8357</v>
      </c>
      <c r="S642" s="17">
        <f t="shared" ref="S642:S705" si="42">(((J642/60)/60)/24)+DATE(1970,1,1)+(-5/24)</f>
        <v>42245.066365740735</v>
      </c>
      <c r="T642" s="11">
        <f t="shared" ref="T642:T705" si="43">(((I642/60)/60)/24)+DATE(1970,1,1)+(-5/24)</f>
        <v>42275.066365740735</v>
      </c>
    </row>
    <row r="643" spans="1:20" ht="45" hidden="1" x14ac:dyDescent="0.2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 t="shared" si="40"/>
        <v>1.5499999999999999E-3</v>
      </c>
      <c r="P643" s="7">
        <f t="shared" si="41"/>
        <v>10.333333333333334</v>
      </c>
      <c r="Q643" t="s">
        <v>8310</v>
      </c>
      <c r="R643" t="s">
        <v>8316</v>
      </c>
      <c r="S643" s="17">
        <f t="shared" si="42"/>
        <v>41799.62228009259</v>
      </c>
      <c r="T643" s="11">
        <f t="shared" si="43"/>
        <v>41822.916666666664</v>
      </c>
    </row>
    <row r="644" spans="1:20" ht="45" hidden="1" x14ac:dyDescent="0.2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 t="shared" si="40"/>
        <v>1.5900000000000001E-3</v>
      </c>
      <c r="P644" s="7">
        <f t="shared" si="41"/>
        <v>71.55</v>
      </c>
      <c r="Q644" t="s">
        <v>8333</v>
      </c>
      <c r="R644" t="s">
        <v>8334</v>
      </c>
      <c r="S644" s="17">
        <f t="shared" si="42"/>
        <v>41691.927395833329</v>
      </c>
      <c r="T644" s="11">
        <f t="shared" si="43"/>
        <v>41721.885729166665</v>
      </c>
    </row>
    <row r="645" spans="1:20" ht="45" hidden="1" x14ac:dyDescent="0.2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6">
        <f t="shared" si="40"/>
        <v>1.6666666666666668E-3</v>
      </c>
      <c r="P645" s="7">
        <f t="shared" si="41"/>
        <v>3.3333333333333335</v>
      </c>
      <c r="Q645" t="s">
        <v>8333</v>
      </c>
      <c r="R645" t="s">
        <v>8334</v>
      </c>
      <c r="S645" s="17">
        <f t="shared" si="42"/>
        <v>41526.13758101852</v>
      </c>
      <c r="T645" s="11">
        <f t="shared" si="43"/>
        <v>41556.13758101852</v>
      </c>
    </row>
    <row r="646" spans="1:20" ht="45" hidden="1" x14ac:dyDescent="0.25">
      <c r="A646">
        <v>2152</v>
      </c>
      <c r="B646" s="3" t="s">
        <v>2153</v>
      </c>
      <c r="C646" s="3" t="s">
        <v>6262</v>
      </c>
      <c r="D646">
        <v>30000</v>
      </c>
      <c r="E646">
        <v>50</v>
      </c>
      <c r="F646" t="s">
        <v>8221</v>
      </c>
      <c r="G646" t="s">
        <v>8224</v>
      </c>
      <c r="H646" t="s">
        <v>8246</v>
      </c>
      <c r="I646">
        <v>1394909909</v>
      </c>
      <c r="J646">
        <v>1392321509</v>
      </c>
      <c r="K646" t="b">
        <v>0</v>
      </c>
      <c r="L646">
        <v>4</v>
      </c>
      <c r="M646" t="b">
        <v>0</v>
      </c>
      <c r="N646" t="s">
        <v>8282</v>
      </c>
      <c r="O646" s="6">
        <f t="shared" si="40"/>
        <v>1.6666666666666668E-3</v>
      </c>
      <c r="P646" s="7">
        <f t="shared" si="41"/>
        <v>12.5</v>
      </c>
      <c r="Q646" t="s">
        <v>8333</v>
      </c>
      <c r="R646" t="s">
        <v>8334</v>
      </c>
      <c r="S646" s="17">
        <f t="shared" si="42"/>
        <v>41683.62394675926</v>
      </c>
      <c r="T646" s="11">
        <f t="shared" si="43"/>
        <v>41713.582280092589</v>
      </c>
    </row>
    <row r="647" spans="1:20" ht="45" hidden="1" x14ac:dyDescent="0.25">
      <c r="A647">
        <v>2585</v>
      </c>
      <c r="B647" s="3" t="s">
        <v>2585</v>
      </c>
      <c r="C647" s="3" t="s">
        <v>6695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1404601632</v>
      </c>
      <c r="J647">
        <v>1402009632</v>
      </c>
      <c r="K647" t="b">
        <v>0</v>
      </c>
      <c r="L647">
        <v>1</v>
      </c>
      <c r="M647" t="b">
        <v>0</v>
      </c>
      <c r="N647" t="s">
        <v>8284</v>
      </c>
      <c r="O647" s="6">
        <f t="shared" si="40"/>
        <v>1.6666666666666668E-3</v>
      </c>
      <c r="P647" s="7">
        <f t="shared" si="41"/>
        <v>50</v>
      </c>
      <c r="Q647" t="s">
        <v>8336</v>
      </c>
      <c r="R647" t="s">
        <v>8337</v>
      </c>
      <c r="S647" s="17">
        <f t="shared" si="42"/>
        <v>41795.754999999997</v>
      </c>
      <c r="T647" s="11">
        <f t="shared" si="43"/>
        <v>41825.754999999997</v>
      </c>
    </row>
    <row r="648" spans="1:20" ht="45" hidden="1" x14ac:dyDescent="0.25">
      <c r="A648">
        <v>2128</v>
      </c>
      <c r="B648" s="3" t="s">
        <v>2129</v>
      </c>
      <c r="C648" s="3" t="s">
        <v>6238</v>
      </c>
      <c r="D648">
        <v>15000</v>
      </c>
      <c r="E648">
        <v>25</v>
      </c>
      <c r="F648" t="s">
        <v>8221</v>
      </c>
      <c r="G648" t="s">
        <v>8229</v>
      </c>
      <c r="H648" t="s">
        <v>8251</v>
      </c>
      <c r="I648">
        <v>1411324369</v>
      </c>
      <c r="J648">
        <v>1406140369</v>
      </c>
      <c r="K648" t="b">
        <v>0</v>
      </c>
      <c r="L648">
        <v>1</v>
      </c>
      <c r="M648" t="b">
        <v>0</v>
      </c>
      <c r="N648" t="s">
        <v>8282</v>
      </c>
      <c r="O648" s="6">
        <f t="shared" si="40"/>
        <v>1.6666666666666668E-3</v>
      </c>
      <c r="P648" s="7">
        <f t="shared" si="41"/>
        <v>25</v>
      </c>
      <c r="Q648" t="s">
        <v>8333</v>
      </c>
      <c r="R648" t="s">
        <v>8334</v>
      </c>
      <c r="S648" s="17">
        <f t="shared" si="42"/>
        <v>41843.564456018517</v>
      </c>
      <c r="T648" s="11">
        <f t="shared" si="43"/>
        <v>41903.564456018517</v>
      </c>
    </row>
    <row r="649" spans="1:20" ht="45" hidden="1" x14ac:dyDescent="0.25">
      <c r="A649">
        <v>2592</v>
      </c>
      <c r="B649" s="3" t="s">
        <v>2592</v>
      </c>
      <c r="C649" s="3" t="s">
        <v>6702</v>
      </c>
      <c r="D649">
        <v>30000</v>
      </c>
      <c r="E649">
        <v>50</v>
      </c>
      <c r="F649" t="s">
        <v>8221</v>
      </c>
      <c r="G649" t="s">
        <v>8224</v>
      </c>
      <c r="H649" t="s">
        <v>8246</v>
      </c>
      <c r="I649">
        <v>1412536421</v>
      </c>
      <c r="J649">
        <v>1409944421</v>
      </c>
      <c r="K649" t="b">
        <v>0</v>
      </c>
      <c r="L649">
        <v>1</v>
      </c>
      <c r="M649" t="b">
        <v>0</v>
      </c>
      <c r="N649" t="s">
        <v>8284</v>
      </c>
      <c r="O649" s="6">
        <f t="shared" si="40"/>
        <v>1.6666666666666668E-3</v>
      </c>
      <c r="P649" s="7">
        <f t="shared" si="41"/>
        <v>50</v>
      </c>
      <c r="Q649" t="s">
        <v>8336</v>
      </c>
      <c r="R649" t="s">
        <v>8337</v>
      </c>
      <c r="S649" s="17">
        <f t="shared" si="42"/>
        <v>41887.592835648145</v>
      </c>
      <c r="T649" s="11">
        <f t="shared" si="43"/>
        <v>41917.592835648145</v>
      </c>
    </row>
    <row r="650" spans="1:20" ht="45" hidden="1" x14ac:dyDescent="0.25">
      <c r="A650">
        <v>2887</v>
      </c>
      <c r="B650" s="3" t="s">
        <v>2887</v>
      </c>
      <c r="C650" s="3" t="s">
        <v>6997</v>
      </c>
      <c r="D650">
        <v>3000</v>
      </c>
      <c r="E650">
        <v>5</v>
      </c>
      <c r="F650" t="s">
        <v>8221</v>
      </c>
      <c r="G650" t="s">
        <v>8224</v>
      </c>
      <c r="H650" t="s">
        <v>8246</v>
      </c>
      <c r="I650">
        <v>1420971324</v>
      </c>
      <c r="J650">
        <v>1418379324</v>
      </c>
      <c r="K650" t="b">
        <v>0</v>
      </c>
      <c r="L650">
        <v>1</v>
      </c>
      <c r="M650" t="b">
        <v>0</v>
      </c>
      <c r="N650" t="s">
        <v>8271</v>
      </c>
      <c r="O650" s="6">
        <f t="shared" si="40"/>
        <v>1.6666666666666668E-3</v>
      </c>
      <c r="P650" s="7">
        <f t="shared" si="41"/>
        <v>5</v>
      </c>
      <c r="Q650" t="s">
        <v>8317</v>
      </c>
      <c r="R650" t="s">
        <v>8318</v>
      </c>
      <c r="S650" s="17">
        <f t="shared" si="42"/>
        <v>41985.219027777777</v>
      </c>
      <c r="T650" s="11">
        <f t="shared" si="43"/>
        <v>42015.219027777777</v>
      </c>
    </row>
    <row r="651" spans="1:20" ht="30" hidden="1" x14ac:dyDescent="0.25">
      <c r="A651">
        <v>2586</v>
      </c>
      <c r="B651" s="3" t="s">
        <v>2586</v>
      </c>
      <c r="C651" s="3" t="s">
        <v>6696</v>
      </c>
      <c r="D651">
        <v>3000</v>
      </c>
      <c r="E651">
        <v>5</v>
      </c>
      <c r="F651" t="s">
        <v>8221</v>
      </c>
      <c r="G651" t="s">
        <v>8225</v>
      </c>
      <c r="H651" t="s">
        <v>8247</v>
      </c>
      <c r="I651">
        <v>1451030136</v>
      </c>
      <c r="J651">
        <v>1448438136</v>
      </c>
      <c r="K651" t="b">
        <v>0</v>
      </c>
      <c r="L651">
        <v>1</v>
      </c>
      <c r="M651" t="b">
        <v>0</v>
      </c>
      <c r="N651" t="s">
        <v>8284</v>
      </c>
      <c r="O651" s="6">
        <f t="shared" si="40"/>
        <v>1.6666666666666668E-3</v>
      </c>
      <c r="P651" s="7">
        <f t="shared" si="41"/>
        <v>5</v>
      </c>
      <c r="Q651" t="s">
        <v>8336</v>
      </c>
      <c r="R651" t="s">
        <v>8337</v>
      </c>
      <c r="S651" s="17">
        <f t="shared" si="42"/>
        <v>42333.121944444443</v>
      </c>
      <c r="T651" s="11">
        <f t="shared" si="43"/>
        <v>42363.121944444443</v>
      </c>
    </row>
    <row r="652" spans="1:20" ht="45" hidden="1" x14ac:dyDescent="0.2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6">
        <f t="shared" si="40"/>
        <v>1.6666666666666668E-3</v>
      </c>
      <c r="P652" s="7">
        <f t="shared" si="41"/>
        <v>25</v>
      </c>
      <c r="Q652" t="s">
        <v>8317</v>
      </c>
      <c r="R652" t="s">
        <v>8318</v>
      </c>
      <c r="S652" s="17">
        <f t="shared" si="42"/>
        <v>42478.830879629626</v>
      </c>
      <c r="T652" s="11">
        <f t="shared" si="43"/>
        <v>42508.830879629626</v>
      </c>
    </row>
    <row r="653" spans="1:20" ht="45" hidden="1" x14ac:dyDescent="0.2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6">
        <f t="shared" si="40"/>
        <v>1.6666666666666668E-3</v>
      </c>
      <c r="P653" s="7">
        <f t="shared" si="41"/>
        <v>5</v>
      </c>
      <c r="Q653" t="s">
        <v>8317</v>
      </c>
      <c r="R653" t="s">
        <v>8318</v>
      </c>
      <c r="S653" s="17">
        <f t="shared" si="42"/>
        <v>42510.730567129627</v>
      </c>
      <c r="T653" s="11">
        <f t="shared" si="43"/>
        <v>42540.730567129627</v>
      </c>
    </row>
    <row r="654" spans="1:20" ht="30" hidden="1" x14ac:dyDescent="0.2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 t="shared" si="40"/>
        <v>1.6705882352941177E-3</v>
      </c>
      <c r="P654" s="7">
        <f t="shared" si="41"/>
        <v>142</v>
      </c>
      <c r="Q654" t="s">
        <v>8319</v>
      </c>
      <c r="R654" t="s">
        <v>8320</v>
      </c>
      <c r="S654" s="17">
        <f t="shared" si="42"/>
        <v>42388.589918981481</v>
      </c>
      <c r="T654" s="11">
        <f t="shared" si="43"/>
        <v>42418.589918981481</v>
      </c>
    </row>
    <row r="655" spans="1:20" ht="45" hidden="1" x14ac:dyDescent="0.2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 t="shared" si="40"/>
        <v>1.6800000000000001E-3</v>
      </c>
      <c r="P655" s="7">
        <f t="shared" si="41"/>
        <v>10.5</v>
      </c>
      <c r="Q655" t="s">
        <v>8319</v>
      </c>
      <c r="R655" t="s">
        <v>8348</v>
      </c>
      <c r="S655" s="17">
        <f t="shared" si="42"/>
        <v>41859.717523148145</v>
      </c>
      <c r="T655" s="11">
        <f t="shared" si="43"/>
        <v>41889.717523148145</v>
      </c>
    </row>
    <row r="656" spans="1:20" ht="45" hidden="1" x14ac:dyDescent="0.2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 t="shared" si="40"/>
        <v>1.6999999999999999E-3</v>
      </c>
      <c r="P656" s="7">
        <f t="shared" si="41"/>
        <v>5.666666666666667</v>
      </c>
      <c r="Q656" t="s">
        <v>8336</v>
      </c>
      <c r="R656" t="s">
        <v>8337</v>
      </c>
      <c r="S656" s="17">
        <f t="shared" si="42"/>
        <v>42027.145405092589</v>
      </c>
      <c r="T656" s="11">
        <f t="shared" si="43"/>
        <v>42057.145405092589</v>
      </c>
    </row>
    <row r="657" spans="1:20" ht="45" hidden="1" x14ac:dyDescent="0.2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 t="shared" si="40"/>
        <v>1.75E-3</v>
      </c>
      <c r="P657" s="7">
        <f t="shared" si="41"/>
        <v>116.66666666666667</v>
      </c>
      <c r="Q657" t="s">
        <v>8319</v>
      </c>
      <c r="R657" t="s">
        <v>8320</v>
      </c>
      <c r="S657" s="17">
        <f t="shared" si="42"/>
        <v>42474.429490740738</v>
      </c>
      <c r="T657" s="11">
        <f t="shared" si="43"/>
        <v>42504.429490740738</v>
      </c>
    </row>
    <row r="658" spans="1:20" ht="60" hidden="1" x14ac:dyDescent="0.2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 t="shared" si="40"/>
        <v>1.8625E-3</v>
      </c>
      <c r="P658" s="7">
        <f t="shared" si="41"/>
        <v>13.545454545454545</v>
      </c>
      <c r="Q658" t="s">
        <v>8310</v>
      </c>
      <c r="R658" t="s">
        <v>8316</v>
      </c>
      <c r="S658" s="17">
        <f t="shared" si="42"/>
        <v>42272.731157407405</v>
      </c>
      <c r="T658" s="11">
        <f t="shared" si="43"/>
        <v>42313.772824074076</v>
      </c>
    </row>
    <row r="659" spans="1:20" ht="60" hidden="1" x14ac:dyDescent="0.2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 t="shared" si="40"/>
        <v>1.8749999999999999E-3</v>
      </c>
      <c r="P659" s="7">
        <f t="shared" si="41"/>
        <v>30</v>
      </c>
      <c r="Q659" t="s">
        <v>8319</v>
      </c>
      <c r="R659" t="s">
        <v>8320</v>
      </c>
      <c r="S659" s="17">
        <f t="shared" si="42"/>
        <v>42179.445046296292</v>
      </c>
      <c r="T659" s="11">
        <f t="shared" si="43"/>
        <v>42210.707638888889</v>
      </c>
    </row>
    <row r="660" spans="1:20" ht="45" hidden="1" x14ac:dyDescent="0.2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 t="shared" si="40"/>
        <v>1.8867924528301887E-3</v>
      </c>
      <c r="P660" s="7">
        <f t="shared" si="41"/>
        <v>1</v>
      </c>
      <c r="Q660" t="s">
        <v>8322</v>
      </c>
      <c r="R660" t="s">
        <v>8358</v>
      </c>
      <c r="S660" s="17">
        <f t="shared" si="42"/>
        <v>42474.656493055554</v>
      </c>
      <c r="T660" s="11">
        <f t="shared" si="43"/>
        <v>42484.656493055554</v>
      </c>
    </row>
    <row r="661" spans="1:20" ht="45" hidden="1" x14ac:dyDescent="0.2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 t="shared" si="40"/>
        <v>1.9088937093275488E-3</v>
      </c>
      <c r="P661" s="7">
        <f t="shared" si="41"/>
        <v>55</v>
      </c>
      <c r="Q661" t="s">
        <v>8319</v>
      </c>
      <c r="R661" t="s">
        <v>8321</v>
      </c>
      <c r="S661" s="17">
        <f t="shared" si="42"/>
        <v>42561.621087962958</v>
      </c>
      <c r="T661" s="11">
        <f t="shared" si="43"/>
        <v>42617.915972222218</v>
      </c>
    </row>
    <row r="662" spans="1:20" ht="30" hidden="1" x14ac:dyDescent="0.2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 t="shared" si="40"/>
        <v>1.9384615384615384E-3</v>
      </c>
      <c r="P662" s="7">
        <f t="shared" si="41"/>
        <v>42</v>
      </c>
      <c r="Q662" t="s">
        <v>8317</v>
      </c>
      <c r="R662" t="s">
        <v>8357</v>
      </c>
      <c r="S662" s="17">
        <f t="shared" si="42"/>
        <v>41981.363969907405</v>
      </c>
      <c r="T662" s="11">
        <f t="shared" si="43"/>
        <v>42012.361805555549</v>
      </c>
    </row>
    <row r="663" spans="1:20" ht="45" hidden="1" x14ac:dyDescent="0.2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 t="shared" si="40"/>
        <v>1.9801980198019802E-3</v>
      </c>
      <c r="P663" s="7">
        <f t="shared" si="41"/>
        <v>5</v>
      </c>
      <c r="Q663" t="s">
        <v>8325</v>
      </c>
      <c r="R663" t="s">
        <v>8347</v>
      </c>
      <c r="S663" s="17">
        <f t="shared" si="42"/>
        <v>41989.456076388888</v>
      </c>
      <c r="T663" s="11">
        <f t="shared" si="43"/>
        <v>42019.456076388888</v>
      </c>
    </row>
    <row r="664" spans="1:20" ht="45" hidden="1" x14ac:dyDescent="0.25">
      <c r="A664">
        <v>3918</v>
      </c>
      <c r="B664" s="3" t="s">
        <v>3915</v>
      </c>
      <c r="C664" s="3" t="s">
        <v>8026</v>
      </c>
      <c r="D664">
        <v>60000</v>
      </c>
      <c r="E664">
        <v>120</v>
      </c>
      <c r="F664" t="s">
        <v>8221</v>
      </c>
      <c r="G664" t="s">
        <v>8225</v>
      </c>
      <c r="H664" t="s">
        <v>8247</v>
      </c>
      <c r="I664">
        <v>1407168000</v>
      </c>
      <c r="J664">
        <v>1406131023</v>
      </c>
      <c r="K664" t="b">
        <v>0</v>
      </c>
      <c r="L664">
        <v>3</v>
      </c>
      <c r="M664" t="b">
        <v>0</v>
      </c>
      <c r="N664" t="s">
        <v>8271</v>
      </c>
      <c r="O664" s="6">
        <f t="shared" si="40"/>
        <v>2E-3</v>
      </c>
      <c r="P664" s="7">
        <f t="shared" si="41"/>
        <v>40</v>
      </c>
      <c r="Q664" t="s">
        <v>8317</v>
      </c>
      <c r="R664" t="s">
        <v>8318</v>
      </c>
      <c r="S664" s="17">
        <f t="shared" si="42"/>
        <v>41843.456284722219</v>
      </c>
      <c r="T664" s="11">
        <f t="shared" si="43"/>
        <v>41855.458333333328</v>
      </c>
    </row>
    <row r="665" spans="1:20" hidden="1" x14ac:dyDescent="0.25">
      <c r="A665">
        <v>3868</v>
      </c>
      <c r="B665" s="3" t="s">
        <v>3865</v>
      </c>
      <c r="C665" s="3" t="s">
        <v>7977</v>
      </c>
      <c r="D665">
        <v>5000</v>
      </c>
      <c r="E665">
        <v>10</v>
      </c>
      <c r="F665" t="s">
        <v>8220</v>
      </c>
      <c r="G665" t="s">
        <v>8225</v>
      </c>
      <c r="H665" t="s">
        <v>8247</v>
      </c>
      <c r="I665">
        <v>1410191405</v>
      </c>
      <c r="J665">
        <v>1408031405</v>
      </c>
      <c r="K665" t="b">
        <v>0</v>
      </c>
      <c r="L665">
        <v>1</v>
      </c>
      <c r="M665" t="b">
        <v>0</v>
      </c>
      <c r="N665" t="s">
        <v>8305</v>
      </c>
      <c r="O665" s="6">
        <f t="shared" si="40"/>
        <v>2E-3</v>
      </c>
      <c r="P665" s="7">
        <f t="shared" si="41"/>
        <v>10</v>
      </c>
      <c r="Q665" t="s">
        <v>8317</v>
      </c>
      <c r="R665" t="s">
        <v>8359</v>
      </c>
      <c r="S665" s="17">
        <f t="shared" si="42"/>
        <v>41865.451446759253</v>
      </c>
      <c r="T665" s="11">
        <f t="shared" si="43"/>
        <v>41890.451446759253</v>
      </c>
    </row>
    <row r="666" spans="1:20" hidden="1" x14ac:dyDescent="0.25">
      <c r="A666">
        <v>4004</v>
      </c>
      <c r="B666" s="3" t="s">
        <v>4000</v>
      </c>
      <c r="C666" s="3" t="s">
        <v>8109</v>
      </c>
      <c r="D666">
        <v>500</v>
      </c>
      <c r="E666">
        <v>1</v>
      </c>
      <c r="F666" t="s">
        <v>8221</v>
      </c>
      <c r="G666" t="s">
        <v>8224</v>
      </c>
      <c r="H666" t="s">
        <v>8246</v>
      </c>
      <c r="I666">
        <v>1412740457</v>
      </c>
      <c r="J666">
        <v>1410148457</v>
      </c>
      <c r="K666" t="b">
        <v>0</v>
      </c>
      <c r="L666">
        <v>1</v>
      </c>
      <c r="M666" t="b">
        <v>0</v>
      </c>
      <c r="N666" t="s">
        <v>8271</v>
      </c>
      <c r="O666" s="6">
        <f t="shared" si="40"/>
        <v>2E-3</v>
      </c>
      <c r="P666" s="7">
        <f t="shared" si="41"/>
        <v>1</v>
      </c>
      <c r="Q666" t="s">
        <v>8317</v>
      </c>
      <c r="R666" t="s">
        <v>8318</v>
      </c>
      <c r="S666" s="17">
        <f t="shared" si="42"/>
        <v>41889.954363425924</v>
      </c>
      <c r="T666" s="11">
        <f t="shared" si="43"/>
        <v>41919.954363425924</v>
      </c>
    </row>
    <row r="667" spans="1:20" ht="30" hidden="1" x14ac:dyDescent="0.25">
      <c r="A667">
        <v>2408</v>
      </c>
      <c r="B667" s="3" t="s">
        <v>2409</v>
      </c>
      <c r="C667" s="3" t="s">
        <v>6518</v>
      </c>
      <c r="D667">
        <v>15000</v>
      </c>
      <c r="E667">
        <v>30</v>
      </c>
      <c r="F667" t="s">
        <v>8221</v>
      </c>
      <c r="G667" t="s">
        <v>8224</v>
      </c>
      <c r="H667" t="s">
        <v>8246</v>
      </c>
      <c r="I667">
        <v>1415247757</v>
      </c>
      <c r="J667">
        <v>1412652157</v>
      </c>
      <c r="K667" t="b">
        <v>0</v>
      </c>
      <c r="L667">
        <v>2</v>
      </c>
      <c r="M667" t="b">
        <v>0</v>
      </c>
      <c r="N667" t="s">
        <v>8284</v>
      </c>
      <c r="O667" s="6">
        <f t="shared" si="40"/>
        <v>2E-3</v>
      </c>
      <c r="P667" s="7">
        <f t="shared" si="41"/>
        <v>15</v>
      </c>
      <c r="Q667" t="s">
        <v>8336</v>
      </c>
      <c r="R667" t="s">
        <v>8337</v>
      </c>
      <c r="S667" s="17">
        <f t="shared" si="42"/>
        <v>41918.93237268518</v>
      </c>
      <c r="T667" s="11">
        <f t="shared" si="43"/>
        <v>41948.974039351851</v>
      </c>
    </row>
    <row r="668" spans="1:20" ht="30" hidden="1" x14ac:dyDescent="0.25">
      <c r="A668">
        <v>2422</v>
      </c>
      <c r="B668" s="3" t="s">
        <v>2423</v>
      </c>
      <c r="C668" s="3" t="s">
        <v>6532</v>
      </c>
      <c r="D668">
        <v>500</v>
      </c>
      <c r="E668">
        <v>1</v>
      </c>
      <c r="F668" t="s">
        <v>8221</v>
      </c>
      <c r="G668" t="s">
        <v>8224</v>
      </c>
      <c r="H668" t="s">
        <v>8246</v>
      </c>
      <c r="I668">
        <v>1426091036</v>
      </c>
      <c r="J668">
        <v>1423502636</v>
      </c>
      <c r="K668" t="b">
        <v>0</v>
      </c>
      <c r="L668">
        <v>1</v>
      </c>
      <c r="M668" t="b">
        <v>0</v>
      </c>
      <c r="N668" t="s">
        <v>8284</v>
      </c>
      <c r="O668" s="6">
        <f t="shared" si="40"/>
        <v>2E-3</v>
      </c>
      <c r="P668" s="7">
        <f t="shared" si="41"/>
        <v>1</v>
      </c>
      <c r="Q668" t="s">
        <v>8336</v>
      </c>
      <c r="R668" t="s">
        <v>8337</v>
      </c>
      <c r="S668" s="17">
        <f t="shared" si="42"/>
        <v>42044.516620370363</v>
      </c>
      <c r="T668" s="11">
        <f t="shared" si="43"/>
        <v>42074.474953703706</v>
      </c>
    </row>
    <row r="669" spans="1:20" ht="45" hidden="1" x14ac:dyDescent="0.25">
      <c r="A669">
        <v>3852</v>
      </c>
      <c r="B669" s="3" t="s">
        <v>3849</v>
      </c>
      <c r="C669" s="3" t="s">
        <v>7961</v>
      </c>
      <c r="D669">
        <v>10000</v>
      </c>
      <c r="E669">
        <v>20</v>
      </c>
      <c r="F669" t="s">
        <v>8221</v>
      </c>
      <c r="G669" t="s">
        <v>8224</v>
      </c>
      <c r="H669" t="s">
        <v>8246</v>
      </c>
      <c r="I669">
        <v>1427427276</v>
      </c>
      <c r="J669">
        <v>1425270876</v>
      </c>
      <c r="K669" t="b">
        <v>0</v>
      </c>
      <c r="L669">
        <v>2</v>
      </c>
      <c r="M669" t="b">
        <v>0</v>
      </c>
      <c r="N669" t="s">
        <v>8271</v>
      </c>
      <c r="O669" s="6">
        <f t="shared" si="40"/>
        <v>2E-3</v>
      </c>
      <c r="P669" s="7">
        <f t="shared" si="41"/>
        <v>10</v>
      </c>
      <c r="Q669" t="s">
        <v>8317</v>
      </c>
      <c r="R669" t="s">
        <v>8318</v>
      </c>
      <c r="S669" s="17">
        <f t="shared" si="42"/>
        <v>42064.982361111113</v>
      </c>
      <c r="T669" s="11">
        <f t="shared" si="43"/>
        <v>42089.940694444442</v>
      </c>
    </row>
    <row r="670" spans="1:20" ht="45" hidden="1" x14ac:dyDescent="0.25">
      <c r="A670">
        <v>606</v>
      </c>
      <c r="B670" s="3" t="s">
        <v>607</v>
      </c>
      <c r="C670" s="3" t="s">
        <v>4716</v>
      </c>
      <c r="D670">
        <v>5000</v>
      </c>
      <c r="E670">
        <v>10</v>
      </c>
      <c r="F670" t="s">
        <v>8220</v>
      </c>
      <c r="G670" t="s">
        <v>8233</v>
      </c>
      <c r="H670" t="s">
        <v>8249</v>
      </c>
      <c r="I670">
        <v>1432479600</v>
      </c>
      <c r="J670">
        <v>1428507409</v>
      </c>
      <c r="K670" t="b">
        <v>0</v>
      </c>
      <c r="L670">
        <v>1</v>
      </c>
      <c r="M670" t="b">
        <v>0</v>
      </c>
      <c r="N670" t="s">
        <v>8272</v>
      </c>
      <c r="O670" s="6">
        <f t="shared" si="40"/>
        <v>2E-3</v>
      </c>
      <c r="P670" s="7">
        <f t="shared" si="41"/>
        <v>10</v>
      </c>
      <c r="Q670" t="s">
        <v>8319</v>
      </c>
      <c r="R670" t="s">
        <v>8320</v>
      </c>
      <c r="S670" s="17">
        <f t="shared" si="42"/>
        <v>42102.442233796297</v>
      </c>
      <c r="T670" s="11">
        <f t="shared" si="43"/>
        <v>42148.416666666664</v>
      </c>
    </row>
    <row r="671" spans="1:20" ht="45" hidden="1" x14ac:dyDescent="0.25">
      <c r="A671">
        <v>2848</v>
      </c>
      <c r="B671" s="3" t="s">
        <v>2848</v>
      </c>
      <c r="C671" s="3" t="s">
        <v>6958</v>
      </c>
      <c r="D671">
        <v>35000</v>
      </c>
      <c r="E671">
        <v>70</v>
      </c>
      <c r="F671" t="s">
        <v>8221</v>
      </c>
      <c r="G671" t="s">
        <v>8224</v>
      </c>
      <c r="H671" t="s">
        <v>8246</v>
      </c>
      <c r="I671">
        <v>1432913659</v>
      </c>
      <c r="J671">
        <v>1430321659</v>
      </c>
      <c r="K671" t="b">
        <v>0</v>
      </c>
      <c r="L671">
        <v>3</v>
      </c>
      <c r="M671" t="b">
        <v>0</v>
      </c>
      <c r="N671" t="s">
        <v>8271</v>
      </c>
      <c r="O671" s="6">
        <f t="shared" si="40"/>
        <v>2E-3</v>
      </c>
      <c r="P671" s="7">
        <f t="shared" si="41"/>
        <v>23.333333333333332</v>
      </c>
      <c r="Q671" t="s">
        <v>8317</v>
      </c>
      <c r="R671" t="s">
        <v>8318</v>
      </c>
      <c r="S671" s="17">
        <f t="shared" si="42"/>
        <v>42123.440497685187</v>
      </c>
      <c r="T671" s="11">
        <f t="shared" si="43"/>
        <v>42153.440497685187</v>
      </c>
    </row>
    <row r="672" spans="1:20" ht="30" hidden="1" x14ac:dyDescent="0.25">
      <c r="A672">
        <v>636</v>
      </c>
      <c r="B672" s="3" t="s">
        <v>637</v>
      </c>
      <c r="C672" s="3" t="s">
        <v>4746</v>
      </c>
      <c r="D672">
        <v>2000</v>
      </c>
      <c r="E672">
        <v>4</v>
      </c>
      <c r="F672" t="s">
        <v>8220</v>
      </c>
      <c r="G672" t="s">
        <v>8225</v>
      </c>
      <c r="H672" t="s">
        <v>8247</v>
      </c>
      <c r="I672">
        <v>1433587620</v>
      </c>
      <c r="J672">
        <v>1430996150</v>
      </c>
      <c r="K672" t="b">
        <v>0</v>
      </c>
      <c r="L672">
        <v>1</v>
      </c>
      <c r="M672" t="b">
        <v>0</v>
      </c>
      <c r="N672" t="s">
        <v>8272</v>
      </c>
      <c r="O672" s="6">
        <f t="shared" si="40"/>
        <v>2E-3</v>
      </c>
      <c r="P672" s="7">
        <f t="shared" si="41"/>
        <v>4</v>
      </c>
      <c r="Q672" t="s">
        <v>8319</v>
      </c>
      <c r="R672" t="s">
        <v>8320</v>
      </c>
      <c r="S672" s="17">
        <f t="shared" si="42"/>
        <v>42131.247106481482</v>
      </c>
      <c r="T672" s="11">
        <f t="shared" si="43"/>
        <v>42161.240972222215</v>
      </c>
    </row>
    <row r="673" spans="1:20" ht="45" hidden="1" x14ac:dyDescent="0.25">
      <c r="A673">
        <v>509</v>
      </c>
      <c r="B673" s="3" t="s">
        <v>510</v>
      </c>
      <c r="C673" s="3" t="s">
        <v>4619</v>
      </c>
      <c r="D673">
        <v>5000</v>
      </c>
      <c r="E673">
        <v>10</v>
      </c>
      <c r="F673" t="s">
        <v>8221</v>
      </c>
      <c r="G673" t="s">
        <v>8225</v>
      </c>
      <c r="H673" t="s">
        <v>8247</v>
      </c>
      <c r="I673">
        <v>1435504170</v>
      </c>
      <c r="J673">
        <v>1432912170</v>
      </c>
      <c r="K673" t="b">
        <v>0</v>
      </c>
      <c r="L673">
        <v>1</v>
      </c>
      <c r="M673" t="b">
        <v>0</v>
      </c>
      <c r="N673" t="s">
        <v>8270</v>
      </c>
      <c r="O673" s="6">
        <f t="shared" si="40"/>
        <v>2E-3</v>
      </c>
      <c r="P673" s="7">
        <f t="shared" si="41"/>
        <v>10</v>
      </c>
      <c r="Q673" t="s">
        <v>8310</v>
      </c>
      <c r="R673" t="s">
        <v>8316</v>
      </c>
      <c r="S673" s="17">
        <f t="shared" si="42"/>
        <v>42153.423263888886</v>
      </c>
      <c r="T673" s="11">
        <f t="shared" si="43"/>
        <v>42183.423263888886</v>
      </c>
    </row>
    <row r="674" spans="1:20" ht="45" hidden="1" x14ac:dyDescent="0.25">
      <c r="A674">
        <v>1342</v>
      </c>
      <c r="B674" s="3" t="s">
        <v>1343</v>
      </c>
      <c r="C674" s="3" t="s">
        <v>5452</v>
      </c>
      <c r="D674">
        <v>50000</v>
      </c>
      <c r="E674">
        <v>100</v>
      </c>
      <c r="F674" t="s">
        <v>8220</v>
      </c>
      <c r="G674" t="s">
        <v>8224</v>
      </c>
      <c r="H674" t="s">
        <v>8246</v>
      </c>
      <c r="I674">
        <v>1437161739</v>
      </c>
      <c r="J674">
        <v>1434569739</v>
      </c>
      <c r="K674" t="b">
        <v>0</v>
      </c>
      <c r="L674">
        <v>1</v>
      </c>
      <c r="M674" t="b">
        <v>0</v>
      </c>
      <c r="N674" t="s">
        <v>8273</v>
      </c>
      <c r="O674" s="6">
        <f t="shared" si="40"/>
        <v>2E-3</v>
      </c>
      <c r="P674" s="7">
        <f t="shared" si="41"/>
        <v>100</v>
      </c>
      <c r="Q674" t="s">
        <v>8319</v>
      </c>
      <c r="R674" t="s">
        <v>8321</v>
      </c>
      <c r="S674" s="17">
        <f t="shared" si="42"/>
        <v>42172.608090277768</v>
      </c>
      <c r="T674" s="11">
        <f t="shared" si="43"/>
        <v>42202.608090277768</v>
      </c>
    </row>
    <row r="675" spans="1:20" ht="45" hidden="1" x14ac:dyDescent="0.25">
      <c r="A675">
        <v>2396</v>
      </c>
      <c r="B675" s="3" t="s">
        <v>2397</v>
      </c>
      <c r="C675" s="3" t="s">
        <v>6506</v>
      </c>
      <c r="D675">
        <v>5000</v>
      </c>
      <c r="E675">
        <v>10</v>
      </c>
      <c r="F675" t="s">
        <v>8220</v>
      </c>
      <c r="G675" t="s">
        <v>8240</v>
      </c>
      <c r="H675" t="s">
        <v>8257</v>
      </c>
      <c r="I675">
        <v>1444940558</v>
      </c>
      <c r="J675">
        <v>1442348558</v>
      </c>
      <c r="K675" t="b">
        <v>0</v>
      </c>
      <c r="L675">
        <v>1</v>
      </c>
      <c r="M675" t="b">
        <v>0</v>
      </c>
      <c r="N675" t="s">
        <v>8272</v>
      </c>
      <c r="O675" s="6">
        <f t="shared" si="40"/>
        <v>2E-3</v>
      </c>
      <c r="P675" s="7">
        <f t="shared" si="41"/>
        <v>10</v>
      </c>
      <c r="Q675" t="s">
        <v>8319</v>
      </c>
      <c r="R675" t="s">
        <v>8320</v>
      </c>
      <c r="S675" s="17">
        <f t="shared" si="42"/>
        <v>42262.640717592592</v>
      </c>
      <c r="T675" s="11">
        <f t="shared" si="43"/>
        <v>42292.640717592592</v>
      </c>
    </row>
    <row r="676" spans="1:20" ht="45" hidden="1" x14ac:dyDescent="0.25">
      <c r="A676">
        <v>4113</v>
      </c>
      <c r="B676" s="3" t="s">
        <v>4109</v>
      </c>
      <c r="C676" s="3" t="s">
        <v>8215</v>
      </c>
      <c r="D676">
        <v>1500</v>
      </c>
      <c r="E676">
        <v>3</v>
      </c>
      <c r="F676" t="s">
        <v>8221</v>
      </c>
      <c r="G676" t="s">
        <v>8224</v>
      </c>
      <c r="H676" t="s">
        <v>8246</v>
      </c>
      <c r="I676">
        <v>1452234840</v>
      </c>
      <c r="J676">
        <v>1450619123</v>
      </c>
      <c r="K676" t="b">
        <v>0</v>
      </c>
      <c r="L676">
        <v>3</v>
      </c>
      <c r="M676" t="b">
        <v>0</v>
      </c>
      <c r="N676" t="s">
        <v>8271</v>
      </c>
      <c r="O676" s="6">
        <f t="shared" si="40"/>
        <v>2E-3</v>
      </c>
      <c r="P676" s="7">
        <f t="shared" si="41"/>
        <v>1</v>
      </c>
      <c r="Q676" t="s">
        <v>8317</v>
      </c>
      <c r="R676" t="s">
        <v>8318</v>
      </c>
      <c r="S676" s="17">
        <f t="shared" si="42"/>
        <v>42358.364849537036</v>
      </c>
      <c r="T676" s="11">
        <f t="shared" si="43"/>
        <v>42377.06527777778</v>
      </c>
    </row>
    <row r="677" spans="1:20" ht="30" hidden="1" x14ac:dyDescent="0.25">
      <c r="A677">
        <v>2440</v>
      </c>
      <c r="B677" s="3" t="s">
        <v>2441</v>
      </c>
      <c r="C677" s="3" t="s">
        <v>6550</v>
      </c>
      <c r="D677">
        <v>5000</v>
      </c>
      <c r="E677">
        <v>10</v>
      </c>
      <c r="F677" t="s">
        <v>8221</v>
      </c>
      <c r="G677" t="s">
        <v>8242</v>
      </c>
      <c r="H677" t="s">
        <v>8249</v>
      </c>
      <c r="I677">
        <v>1455399313</v>
      </c>
      <c r="J677">
        <v>1452807313</v>
      </c>
      <c r="K677" t="b">
        <v>0</v>
      </c>
      <c r="L677">
        <v>2</v>
      </c>
      <c r="M677" t="b">
        <v>0</v>
      </c>
      <c r="N677" t="s">
        <v>8284</v>
      </c>
      <c r="O677" s="6">
        <f t="shared" si="40"/>
        <v>2E-3</v>
      </c>
      <c r="P677" s="7">
        <f t="shared" si="41"/>
        <v>5</v>
      </c>
      <c r="Q677" t="s">
        <v>8336</v>
      </c>
      <c r="R677" t="s">
        <v>8337</v>
      </c>
      <c r="S677" s="17">
        <f t="shared" si="42"/>
        <v>42383.691122685181</v>
      </c>
      <c r="T677" s="11">
        <f t="shared" si="43"/>
        <v>42413.691122685181</v>
      </c>
    </row>
    <row r="678" spans="1:20" ht="60" hidden="1" x14ac:dyDescent="0.25">
      <c r="A678">
        <v>1418</v>
      </c>
      <c r="B678" s="3" t="s">
        <v>1419</v>
      </c>
      <c r="C678" s="3" t="s">
        <v>5528</v>
      </c>
      <c r="D678">
        <v>3000</v>
      </c>
      <c r="E678">
        <v>6</v>
      </c>
      <c r="F678" t="s">
        <v>8221</v>
      </c>
      <c r="G678" t="s">
        <v>8227</v>
      </c>
      <c r="H678" t="s">
        <v>8249</v>
      </c>
      <c r="I678">
        <v>1456397834</v>
      </c>
      <c r="J678">
        <v>1453805834</v>
      </c>
      <c r="K678" t="b">
        <v>0</v>
      </c>
      <c r="L678">
        <v>1</v>
      </c>
      <c r="M678" t="b">
        <v>0</v>
      </c>
      <c r="N678" t="s">
        <v>8287</v>
      </c>
      <c r="O678" s="6">
        <f t="shared" si="40"/>
        <v>2E-3</v>
      </c>
      <c r="P678" s="7">
        <f t="shared" si="41"/>
        <v>6</v>
      </c>
      <c r="Q678" t="s">
        <v>8322</v>
      </c>
      <c r="R678" t="s">
        <v>8341</v>
      </c>
      <c r="S678" s="17">
        <f t="shared" si="42"/>
        <v>42395.248078703698</v>
      </c>
      <c r="T678" s="11">
        <f t="shared" si="43"/>
        <v>42425.248078703698</v>
      </c>
    </row>
    <row r="679" spans="1:20" ht="45" hidden="1" x14ac:dyDescent="0.25">
      <c r="A679">
        <v>577</v>
      </c>
      <c r="B679" s="3" t="s">
        <v>578</v>
      </c>
      <c r="C679" s="3" t="s">
        <v>4687</v>
      </c>
      <c r="D679">
        <v>5000</v>
      </c>
      <c r="E679">
        <v>10</v>
      </c>
      <c r="F679" t="s">
        <v>8221</v>
      </c>
      <c r="G679" t="s">
        <v>8224</v>
      </c>
      <c r="H679" t="s">
        <v>8246</v>
      </c>
      <c r="I679">
        <v>1463753302</v>
      </c>
      <c r="J679">
        <v>1458569302</v>
      </c>
      <c r="K679" t="b">
        <v>0</v>
      </c>
      <c r="L679">
        <v>1</v>
      </c>
      <c r="M679" t="b">
        <v>0</v>
      </c>
      <c r="N679" t="s">
        <v>8272</v>
      </c>
      <c r="O679" s="6">
        <f t="shared" si="40"/>
        <v>2E-3</v>
      </c>
      <c r="P679" s="7">
        <f t="shared" si="41"/>
        <v>10</v>
      </c>
      <c r="Q679" t="s">
        <v>8319</v>
      </c>
      <c r="R679" t="s">
        <v>8320</v>
      </c>
      <c r="S679" s="17">
        <f t="shared" si="42"/>
        <v>42450.380810185183</v>
      </c>
      <c r="T679" s="11">
        <f t="shared" si="43"/>
        <v>42510.380810185183</v>
      </c>
    </row>
    <row r="680" spans="1:20" ht="45" hidden="1" x14ac:dyDescent="0.25">
      <c r="A680">
        <v>1414</v>
      </c>
      <c r="B680" s="3" t="s">
        <v>1415</v>
      </c>
      <c r="C680" s="3" t="s">
        <v>5524</v>
      </c>
      <c r="D680">
        <v>500</v>
      </c>
      <c r="E680">
        <v>1</v>
      </c>
      <c r="F680" t="s">
        <v>8221</v>
      </c>
      <c r="G680" t="s">
        <v>8224</v>
      </c>
      <c r="H680" t="s">
        <v>8246</v>
      </c>
      <c r="I680">
        <v>1483423467</v>
      </c>
      <c r="J680">
        <v>1480831467</v>
      </c>
      <c r="K680" t="b">
        <v>0</v>
      </c>
      <c r="L680">
        <v>1</v>
      </c>
      <c r="M680" t="b">
        <v>0</v>
      </c>
      <c r="N680" t="s">
        <v>8287</v>
      </c>
      <c r="O680" s="6">
        <f t="shared" si="40"/>
        <v>2E-3</v>
      </c>
      <c r="P680" s="7">
        <f t="shared" si="41"/>
        <v>1</v>
      </c>
      <c r="Q680" t="s">
        <v>8322</v>
      </c>
      <c r="R680" t="s">
        <v>8341</v>
      </c>
      <c r="S680" s="17">
        <f t="shared" si="42"/>
        <v>42708.044756944444</v>
      </c>
      <c r="T680" s="11">
        <f t="shared" si="43"/>
        <v>42738.044756944444</v>
      </c>
    </row>
    <row r="681" spans="1:20" ht="30" hidden="1" x14ac:dyDescent="0.2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 t="shared" si="40"/>
        <v>2.0238095238095236E-3</v>
      </c>
      <c r="P681" s="7">
        <f t="shared" si="41"/>
        <v>21.25</v>
      </c>
      <c r="Q681" t="s">
        <v>8333</v>
      </c>
      <c r="R681" t="s">
        <v>8334</v>
      </c>
      <c r="S681" s="17">
        <f t="shared" si="42"/>
        <v>41831.87804398148</v>
      </c>
      <c r="T681" s="11">
        <f t="shared" si="43"/>
        <v>41866.87804398148</v>
      </c>
    </row>
    <row r="682" spans="1:20" ht="45" hidden="1" x14ac:dyDescent="0.2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 t="shared" si="40"/>
        <v>2.0500000000000002E-3</v>
      </c>
      <c r="P682" s="7">
        <f t="shared" si="41"/>
        <v>68.333333333333329</v>
      </c>
      <c r="Q682" t="s">
        <v>8319</v>
      </c>
      <c r="R682" t="s">
        <v>8321</v>
      </c>
      <c r="S682" s="17">
        <f t="shared" si="42"/>
        <v>41838.6321412037</v>
      </c>
      <c r="T682" s="11">
        <f t="shared" si="43"/>
        <v>41883.6321412037</v>
      </c>
    </row>
    <row r="683" spans="1:20" ht="45" hidden="1" x14ac:dyDescent="0.2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 t="shared" si="40"/>
        <v>2.0999999999999999E-3</v>
      </c>
      <c r="P683" s="7">
        <f t="shared" si="41"/>
        <v>7</v>
      </c>
      <c r="Q683" t="s">
        <v>8317</v>
      </c>
      <c r="R683" t="s">
        <v>8318</v>
      </c>
      <c r="S683" s="17">
        <f t="shared" si="42"/>
        <v>41994.875740740739</v>
      </c>
      <c r="T683" s="11">
        <f t="shared" si="43"/>
        <v>42024.594444444439</v>
      </c>
    </row>
    <row r="684" spans="1:20" ht="45" hidden="1" x14ac:dyDescent="0.2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 t="shared" si="40"/>
        <v>2.1029999999999998E-3</v>
      </c>
      <c r="P684" s="7">
        <f t="shared" si="41"/>
        <v>420.6</v>
      </c>
      <c r="Q684" t="s">
        <v>8317</v>
      </c>
      <c r="R684" t="s">
        <v>8357</v>
      </c>
      <c r="S684" s="17">
        <f t="shared" si="42"/>
        <v>42236.973275462959</v>
      </c>
      <c r="T684" s="11">
        <f t="shared" si="43"/>
        <v>42266.973275462959</v>
      </c>
    </row>
    <row r="685" spans="1:20" hidden="1" x14ac:dyDescent="0.2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 t="shared" si="40"/>
        <v>2.142857142857143E-3</v>
      </c>
      <c r="P685" s="7">
        <f t="shared" si="41"/>
        <v>37.5</v>
      </c>
      <c r="Q685" t="s">
        <v>8325</v>
      </c>
      <c r="R685" t="s">
        <v>8347</v>
      </c>
      <c r="S685" s="17">
        <f t="shared" si="42"/>
        <v>42460.402187499996</v>
      </c>
      <c r="T685" s="11">
        <f t="shared" si="43"/>
        <v>42503.999305555553</v>
      </c>
    </row>
    <row r="686" spans="1:20" ht="45" hidden="1" x14ac:dyDescent="0.2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 t="shared" si="40"/>
        <v>2.1649484536082476E-3</v>
      </c>
      <c r="P686" s="7">
        <f t="shared" si="41"/>
        <v>26.25</v>
      </c>
      <c r="Q686" t="s">
        <v>8319</v>
      </c>
      <c r="R686" t="s">
        <v>8321</v>
      </c>
      <c r="S686" s="17">
        <f t="shared" si="42"/>
        <v>42384.472592592596</v>
      </c>
      <c r="T686" s="11">
        <f t="shared" si="43"/>
        <v>42414.472592592596</v>
      </c>
    </row>
    <row r="687" spans="1:20" ht="45" hidden="1" x14ac:dyDescent="0.2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6">
        <f t="shared" si="40"/>
        <v>2.2000000000000001E-3</v>
      </c>
      <c r="P687" s="7">
        <f t="shared" si="41"/>
        <v>3.6666666666666665</v>
      </c>
      <c r="Q687" t="s">
        <v>8333</v>
      </c>
      <c r="R687" t="s">
        <v>8334</v>
      </c>
      <c r="S687" s="17">
        <f t="shared" si="42"/>
        <v>41718.315370370365</v>
      </c>
      <c r="T687" s="11">
        <f t="shared" si="43"/>
        <v>41748.315370370365</v>
      </c>
    </row>
    <row r="688" spans="1:20" ht="45" hidden="1" x14ac:dyDescent="0.2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6">
        <f t="shared" si="40"/>
        <v>2.2000000000000001E-3</v>
      </c>
      <c r="P688" s="7">
        <f t="shared" si="41"/>
        <v>3.6666666666666665</v>
      </c>
      <c r="Q688" t="s">
        <v>8333</v>
      </c>
      <c r="R688" t="s">
        <v>8335</v>
      </c>
      <c r="S688" s="17">
        <f t="shared" si="42"/>
        <v>41908.788194444445</v>
      </c>
      <c r="T688" s="11">
        <f t="shared" si="43"/>
        <v>41968.829861111109</v>
      </c>
    </row>
    <row r="689" spans="1:20" ht="45" hidden="1" x14ac:dyDescent="0.25">
      <c r="A689">
        <v>3940</v>
      </c>
      <c r="B689" s="3" t="s">
        <v>3937</v>
      </c>
      <c r="C689" s="3" t="s">
        <v>8048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1420199351</v>
      </c>
      <c r="J689">
        <v>1416311351</v>
      </c>
      <c r="K689" t="b">
        <v>0</v>
      </c>
      <c r="L689">
        <v>2</v>
      </c>
      <c r="M689" t="b">
        <v>0</v>
      </c>
      <c r="N689" t="s">
        <v>8271</v>
      </c>
      <c r="O689" s="6">
        <f t="shared" si="40"/>
        <v>2.2000000000000001E-3</v>
      </c>
      <c r="P689" s="7">
        <f t="shared" si="41"/>
        <v>5.5</v>
      </c>
      <c r="Q689" t="s">
        <v>8317</v>
      </c>
      <c r="R689" t="s">
        <v>8318</v>
      </c>
      <c r="S689" s="17">
        <f t="shared" si="42"/>
        <v>41961.284155092588</v>
      </c>
      <c r="T689" s="11">
        <f t="shared" si="43"/>
        <v>42006.284155092588</v>
      </c>
    </row>
    <row r="690" spans="1:20" ht="45" hidden="1" x14ac:dyDescent="0.25">
      <c r="A690">
        <v>1715</v>
      </c>
      <c r="B690" s="3" t="s">
        <v>1716</v>
      </c>
      <c r="C690" s="3" t="s">
        <v>5825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1427772120</v>
      </c>
      <c r="J690">
        <v>1425186785</v>
      </c>
      <c r="K690" t="b">
        <v>0</v>
      </c>
      <c r="L690">
        <v>2</v>
      </c>
      <c r="M690" t="b">
        <v>0</v>
      </c>
      <c r="N690" t="s">
        <v>8293</v>
      </c>
      <c r="O690" s="6">
        <f t="shared" si="40"/>
        <v>2.2000000000000001E-3</v>
      </c>
      <c r="P690" s="7">
        <f t="shared" si="41"/>
        <v>5.5</v>
      </c>
      <c r="Q690" t="s">
        <v>8325</v>
      </c>
      <c r="R690" t="s">
        <v>8347</v>
      </c>
      <c r="S690" s="17">
        <f t="shared" si="42"/>
        <v>42064.009085648147</v>
      </c>
      <c r="T690" s="11">
        <f t="shared" si="43"/>
        <v>42093.931944444441</v>
      </c>
    </row>
    <row r="691" spans="1:20" ht="45" hidden="1" x14ac:dyDescent="0.2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 t="shared" si="40"/>
        <v>2.2499999999999998E-3</v>
      </c>
      <c r="P691" s="7">
        <f t="shared" si="41"/>
        <v>33.75</v>
      </c>
      <c r="Q691" t="s">
        <v>8317</v>
      </c>
      <c r="R691" t="s">
        <v>8318</v>
      </c>
      <c r="S691" s="17">
        <f t="shared" si="42"/>
        <v>41863.150949074072</v>
      </c>
      <c r="T691" s="11">
        <f t="shared" si="43"/>
        <v>41893.150949074072</v>
      </c>
    </row>
    <row r="692" spans="1:20" ht="45" hidden="1" x14ac:dyDescent="0.2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 t="shared" si="40"/>
        <v>2.2599999999999999E-3</v>
      </c>
      <c r="P692" s="7">
        <f t="shared" si="41"/>
        <v>45.2</v>
      </c>
      <c r="Q692" t="s">
        <v>8319</v>
      </c>
      <c r="R692" t="s">
        <v>8321</v>
      </c>
      <c r="S692" s="17">
        <f t="shared" si="42"/>
        <v>42111.500694444439</v>
      </c>
      <c r="T692" s="11">
        <f t="shared" si="43"/>
        <v>42156.500694444439</v>
      </c>
    </row>
    <row r="693" spans="1:20" ht="45" hidden="1" x14ac:dyDescent="0.2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 t="shared" si="40"/>
        <v>2.2727272727272726E-3</v>
      </c>
      <c r="P693" s="7">
        <f t="shared" si="41"/>
        <v>10</v>
      </c>
      <c r="Q693" t="s">
        <v>8310</v>
      </c>
      <c r="R693" t="s">
        <v>8314</v>
      </c>
      <c r="S693" s="17">
        <f t="shared" si="42"/>
        <v>42375.021782407406</v>
      </c>
      <c r="T693" s="11">
        <f t="shared" si="43"/>
        <v>42417.790972222218</v>
      </c>
    </row>
    <row r="694" spans="1:20" ht="30" hidden="1" x14ac:dyDescent="0.2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 t="shared" si="40"/>
        <v>2.2842639593908631E-3</v>
      </c>
      <c r="P694" s="7">
        <f t="shared" si="41"/>
        <v>30</v>
      </c>
      <c r="Q694" t="s">
        <v>8322</v>
      </c>
      <c r="R694" t="s">
        <v>8358</v>
      </c>
      <c r="S694" s="17">
        <f t="shared" si="42"/>
        <v>41373.371342592589</v>
      </c>
      <c r="T694" s="11">
        <f t="shared" si="43"/>
        <v>41418.371342592589</v>
      </c>
    </row>
    <row r="695" spans="1:20" ht="45" hidden="1" x14ac:dyDescent="0.2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 t="shared" si="40"/>
        <v>2.3333333333333335E-3</v>
      </c>
      <c r="P695" s="7">
        <f t="shared" si="41"/>
        <v>2.3333333333333335</v>
      </c>
      <c r="Q695" t="s">
        <v>8322</v>
      </c>
      <c r="R695" t="s">
        <v>8341</v>
      </c>
      <c r="S695" s="17">
        <f t="shared" si="42"/>
        <v>42012.850694444445</v>
      </c>
      <c r="T695" s="11">
        <f t="shared" si="43"/>
        <v>42040.850694444445</v>
      </c>
    </row>
    <row r="696" spans="1:20" ht="45" hidden="1" x14ac:dyDescent="0.2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 t="shared" si="40"/>
        <v>2.3809523809523812E-3</v>
      </c>
      <c r="P696" s="7">
        <f t="shared" si="41"/>
        <v>5</v>
      </c>
      <c r="Q696" t="s">
        <v>8333</v>
      </c>
      <c r="R696" t="s">
        <v>8334</v>
      </c>
      <c r="S696" s="17">
        <f t="shared" si="42"/>
        <v>41722.584074074075</v>
      </c>
      <c r="T696" s="11">
        <f t="shared" si="43"/>
        <v>41735.584074074075</v>
      </c>
    </row>
    <row r="697" spans="1:20" ht="45" hidden="1" x14ac:dyDescent="0.2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6">
        <f t="shared" si="40"/>
        <v>2.3999999999999998E-3</v>
      </c>
      <c r="P697" s="7">
        <f t="shared" si="41"/>
        <v>16</v>
      </c>
      <c r="Q697" t="s">
        <v>8322</v>
      </c>
      <c r="R697" t="s">
        <v>8324</v>
      </c>
      <c r="S697" s="17">
        <f t="shared" si="42"/>
        <v>42031.960196759253</v>
      </c>
      <c r="T697" s="11">
        <f t="shared" si="43"/>
        <v>42061.960196759253</v>
      </c>
    </row>
    <row r="698" spans="1:20" ht="45" hidden="1" x14ac:dyDescent="0.2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6">
        <f t="shared" si="40"/>
        <v>2.3999999999999998E-3</v>
      </c>
      <c r="P698" s="7">
        <f t="shared" si="41"/>
        <v>12</v>
      </c>
      <c r="Q698" t="s">
        <v>8336</v>
      </c>
      <c r="R698" t="s">
        <v>8337</v>
      </c>
      <c r="S698" s="17">
        <f t="shared" si="42"/>
        <v>42034.546759259254</v>
      </c>
      <c r="T698" s="11">
        <f t="shared" si="43"/>
        <v>42064.546759259254</v>
      </c>
    </row>
    <row r="699" spans="1:20" ht="45" hidden="1" x14ac:dyDescent="0.25">
      <c r="A699">
        <v>2769</v>
      </c>
      <c r="B699" s="3" t="s">
        <v>2769</v>
      </c>
      <c r="C699" s="3" t="s">
        <v>6879</v>
      </c>
      <c r="D699">
        <v>800</v>
      </c>
      <c r="E699">
        <v>2</v>
      </c>
      <c r="F699" t="s">
        <v>8221</v>
      </c>
      <c r="G699" t="s">
        <v>8225</v>
      </c>
      <c r="H699" t="s">
        <v>8247</v>
      </c>
      <c r="I699">
        <v>1401997790</v>
      </c>
      <c r="J699">
        <v>1397677790</v>
      </c>
      <c r="K699" t="b">
        <v>0</v>
      </c>
      <c r="L699">
        <v>2</v>
      </c>
      <c r="M699" t="b">
        <v>0</v>
      </c>
      <c r="N699" t="s">
        <v>8304</v>
      </c>
      <c r="O699" s="6">
        <f t="shared" si="40"/>
        <v>2.5000000000000001E-3</v>
      </c>
      <c r="P699" s="7">
        <f t="shared" si="41"/>
        <v>1</v>
      </c>
      <c r="Q699" t="s">
        <v>8322</v>
      </c>
      <c r="R699" t="s">
        <v>8358</v>
      </c>
      <c r="S699" s="17">
        <f t="shared" si="42"/>
        <v>41745.617939814809</v>
      </c>
      <c r="T699" s="11">
        <f t="shared" si="43"/>
        <v>41795.617939814809</v>
      </c>
    </row>
    <row r="700" spans="1:20" ht="30" hidden="1" x14ac:dyDescent="0.25">
      <c r="A700">
        <v>3994</v>
      </c>
      <c r="B700" s="3" t="s">
        <v>3990</v>
      </c>
      <c r="C700" s="3" t="s">
        <v>8100</v>
      </c>
      <c r="D700">
        <v>2000</v>
      </c>
      <c r="E700">
        <v>5</v>
      </c>
      <c r="F700" t="s">
        <v>8221</v>
      </c>
      <c r="G700" t="s">
        <v>8224</v>
      </c>
      <c r="H700" t="s">
        <v>8246</v>
      </c>
      <c r="I700">
        <v>1405761690</v>
      </c>
      <c r="J700">
        <v>1403169690</v>
      </c>
      <c r="K700" t="b">
        <v>0</v>
      </c>
      <c r="L700">
        <v>1</v>
      </c>
      <c r="M700" t="b">
        <v>0</v>
      </c>
      <c r="N700" t="s">
        <v>8271</v>
      </c>
      <c r="O700" s="6">
        <f t="shared" si="40"/>
        <v>2.5000000000000001E-3</v>
      </c>
      <c r="P700" s="7">
        <f t="shared" si="41"/>
        <v>5</v>
      </c>
      <c r="Q700" t="s">
        <v>8317</v>
      </c>
      <c r="R700" t="s">
        <v>8318</v>
      </c>
      <c r="S700" s="17">
        <f t="shared" si="42"/>
        <v>41809.181597222218</v>
      </c>
      <c r="T700" s="11">
        <f t="shared" si="43"/>
        <v>41839.181597222218</v>
      </c>
    </row>
    <row r="701" spans="1:20" ht="45" hidden="1" x14ac:dyDescent="0.25">
      <c r="A701">
        <v>4007</v>
      </c>
      <c r="B701" s="3" t="s">
        <v>4003</v>
      </c>
      <c r="C701" s="3" t="s">
        <v>8112</v>
      </c>
      <c r="D701">
        <v>2000</v>
      </c>
      <c r="E701">
        <v>5</v>
      </c>
      <c r="F701" t="s">
        <v>8221</v>
      </c>
      <c r="G701" t="s">
        <v>8224</v>
      </c>
      <c r="H701" t="s">
        <v>8246</v>
      </c>
      <c r="I701">
        <v>1409070480</v>
      </c>
      <c r="J701">
        <v>1406572381</v>
      </c>
      <c r="K701" t="b">
        <v>0</v>
      </c>
      <c r="L701">
        <v>1</v>
      </c>
      <c r="M701" t="b">
        <v>0</v>
      </c>
      <c r="N701" t="s">
        <v>8271</v>
      </c>
      <c r="O701" s="6">
        <f t="shared" si="40"/>
        <v>2.5000000000000001E-3</v>
      </c>
      <c r="P701" s="7">
        <f t="shared" si="41"/>
        <v>5</v>
      </c>
      <c r="Q701" t="s">
        <v>8317</v>
      </c>
      <c r="R701" t="s">
        <v>8318</v>
      </c>
      <c r="S701" s="17">
        <f t="shared" si="42"/>
        <v>41848.564594907402</v>
      </c>
      <c r="T701" s="11">
        <f t="shared" si="43"/>
        <v>41877.477777777778</v>
      </c>
    </row>
    <row r="702" spans="1:20" ht="45" hidden="1" x14ac:dyDescent="0.25">
      <c r="A702">
        <v>2368</v>
      </c>
      <c r="B702" s="3" t="s">
        <v>2369</v>
      </c>
      <c r="C702" s="3" t="s">
        <v>6478</v>
      </c>
      <c r="D702">
        <v>40000</v>
      </c>
      <c r="E702">
        <v>100</v>
      </c>
      <c r="F702" t="s">
        <v>8220</v>
      </c>
      <c r="G702" t="s">
        <v>8224</v>
      </c>
      <c r="H702" t="s">
        <v>8246</v>
      </c>
      <c r="I702">
        <v>1429028365</v>
      </c>
      <c r="J702">
        <v>1425143965</v>
      </c>
      <c r="K702" t="b">
        <v>0</v>
      </c>
      <c r="L702">
        <v>2</v>
      </c>
      <c r="M702" t="b">
        <v>0</v>
      </c>
      <c r="N702" t="s">
        <v>8272</v>
      </c>
      <c r="O702" s="6">
        <f t="shared" si="40"/>
        <v>2.5000000000000001E-3</v>
      </c>
      <c r="P702" s="7">
        <f t="shared" si="41"/>
        <v>50</v>
      </c>
      <c r="Q702" t="s">
        <v>8319</v>
      </c>
      <c r="R702" t="s">
        <v>8320</v>
      </c>
      <c r="S702" s="17">
        <f t="shared" si="42"/>
        <v>42063.513483796291</v>
      </c>
      <c r="T702" s="11">
        <f t="shared" si="43"/>
        <v>42108.471817129634</v>
      </c>
    </row>
    <row r="703" spans="1:20" ht="45" hidden="1" x14ac:dyDescent="0.25">
      <c r="A703">
        <v>3945</v>
      </c>
      <c r="B703" s="3" t="s">
        <v>3942</v>
      </c>
      <c r="C703" s="3" t="s">
        <v>8053</v>
      </c>
      <c r="D703">
        <v>2000</v>
      </c>
      <c r="E703">
        <v>5</v>
      </c>
      <c r="F703" t="s">
        <v>8221</v>
      </c>
      <c r="G703" t="s">
        <v>8224</v>
      </c>
      <c r="H703" t="s">
        <v>8246</v>
      </c>
      <c r="I703">
        <v>1431717268</v>
      </c>
      <c r="J703">
        <v>1429125268</v>
      </c>
      <c r="K703" t="b">
        <v>0</v>
      </c>
      <c r="L703">
        <v>1</v>
      </c>
      <c r="M703" t="b">
        <v>0</v>
      </c>
      <c r="N703" t="s">
        <v>8271</v>
      </c>
      <c r="O703" s="6">
        <f t="shared" si="40"/>
        <v>2.5000000000000001E-3</v>
      </c>
      <c r="P703" s="7">
        <f t="shared" si="41"/>
        <v>5</v>
      </c>
      <c r="Q703" t="s">
        <v>8317</v>
      </c>
      <c r="R703" t="s">
        <v>8318</v>
      </c>
      <c r="S703" s="17">
        <f t="shared" si="42"/>
        <v>42109.593379629623</v>
      </c>
      <c r="T703" s="11">
        <f t="shared" si="43"/>
        <v>42139.593379629623</v>
      </c>
    </row>
    <row r="704" spans="1:20" ht="45" hidden="1" x14ac:dyDescent="0.25">
      <c r="A704">
        <v>3086</v>
      </c>
      <c r="B704" s="3" t="s">
        <v>3086</v>
      </c>
      <c r="C704" s="3" t="s">
        <v>7196</v>
      </c>
      <c r="D704">
        <v>20000</v>
      </c>
      <c r="E704">
        <v>50</v>
      </c>
      <c r="F704" t="s">
        <v>8221</v>
      </c>
      <c r="G704" t="s">
        <v>8237</v>
      </c>
      <c r="H704" t="s">
        <v>8249</v>
      </c>
      <c r="I704">
        <v>1439827559</v>
      </c>
      <c r="J704">
        <v>1434643559</v>
      </c>
      <c r="K704" t="b">
        <v>0</v>
      </c>
      <c r="L704">
        <v>3</v>
      </c>
      <c r="M704" t="b">
        <v>0</v>
      </c>
      <c r="N704" t="s">
        <v>8303</v>
      </c>
      <c r="O704" s="6">
        <f t="shared" si="40"/>
        <v>2.5000000000000001E-3</v>
      </c>
      <c r="P704" s="7">
        <f t="shared" si="41"/>
        <v>16.666666666666668</v>
      </c>
      <c r="Q704" t="s">
        <v>8317</v>
      </c>
      <c r="R704" t="s">
        <v>8357</v>
      </c>
      <c r="S704" s="17">
        <f t="shared" si="42"/>
        <v>42173.462488425925</v>
      </c>
      <c r="T704" s="11">
        <f t="shared" si="43"/>
        <v>42233.462488425925</v>
      </c>
    </row>
    <row r="705" spans="1:20" ht="45" hidden="1" x14ac:dyDescent="0.25">
      <c r="A705">
        <v>2571</v>
      </c>
      <c r="B705" s="3" t="s">
        <v>2571</v>
      </c>
      <c r="C705" s="3" t="s">
        <v>6681</v>
      </c>
      <c r="D705">
        <v>100000</v>
      </c>
      <c r="E705">
        <v>250</v>
      </c>
      <c r="F705" t="s">
        <v>8220</v>
      </c>
      <c r="G705" t="s">
        <v>8226</v>
      </c>
      <c r="H705" t="s">
        <v>8248</v>
      </c>
      <c r="I705">
        <v>1463645521</v>
      </c>
      <c r="J705">
        <v>1458461521</v>
      </c>
      <c r="K705" t="b">
        <v>0</v>
      </c>
      <c r="L705">
        <v>4</v>
      </c>
      <c r="M705" t="b">
        <v>0</v>
      </c>
      <c r="N705" t="s">
        <v>8284</v>
      </c>
      <c r="O705" s="6">
        <f t="shared" si="40"/>
        <v>2.5000000000000001E-3</v>
      </c>
      <c r="P705" s="7">
        <f t="shared" si="41"/>
        <v>62.5</v>
      </c>
      <c r="Q705" t="s">
        <v>8336</v>
      </c>
      <c r="R705" t="s">
        <v>8337</v>
      </c>
      <c r="S705" s="17">
        <f t="shared" si="42"/>
        <v>42449.133344907408</v>
      </c>
      <c r="T705" s="11">
        <f t="shared" si="43"/>
        <v>42509.133344907408</v>
      </c>
    </row>
    <row r="706" spans="1:20" ht="45" hidden="1" x14ac:dyDescent="0.25">
      <c r="A706">
        <v>1499</v>
      </c>
      <c r="B706" s="3" t="s">
        <v>1500</v>
      </c>
      <c r="C706" s="3" t="s">
        <v>5609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1470355833</v>
      </c>
      <c r="J706">
        <v>1465171833</v>
      </c>
      <c r="K706" t="b">
        <v>0</v>
      </c>
      <c r="L706">
        <v>1</v>
      </c>
      <c r="M706" t="b">
        <v>0</v>
      </c>
      <c r="N706" t="s">
        <v>8275</v>
      </c>
      <c r="O706" s="6">
        <f t="shared" ref="O706:O769" si="44">E706/D706</f>
        <v>2.5000000000000001E-3</v>
      </c>
      <c r="P706" s="7">
        <f t="shared" ref="P706:P769" si="45">IFERROR(E706/L706,0)</f>
        <v>5</v>
      </c>
      <c r="Q706" t="s">
        <v>8322</v>
      </c>
      <c r="R706" t="s">
        <v>8324</v>
      </c>
      <c r="S706" s="17">
        <f t="shared" ref="S706:S769" si="46">(((J706/60)/60)/24)+DATE(1970,1,1)+(-5/24)</f>
        <v>42526.798993055556</v>
      </c>
      <c r="T706" s="11">
        <f t="shared" ref="T706:T769" si="47">(((I706/60)/60)/24)+DATE(1970,1,1)+(-5/24)</f>
        <v>42586.798993055556</v>
      </c>
    </row>
    <row r="707" spans="1:20" ht="45" hidden="1" x14ac:dyDescent="0.2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 t="shared" si="44"/>
        <v>2.5892857142857141E-3</v>
      </c>
      <c r="P707" s="7">
        <f t="shared" si="45"/>
        <v>29</v>
      </c>
      <c r="Q707" t="s">
        <v>8317</v>
      </c>
      <c r="R707" t="s">
        <v>8318</v>
      </c>
      <c r="S707" s="17">
        <f t="shared" si="46"/>
        <v>42359.516909722217</v>
      </c>
      <c r="T707" s="11">
        <f t="shared" si="47"/>
        <v>42389.516909722217</v>
      </c>
    </row>
    <row r="708" spans="1:20" ht="45" hidden="1" x14ac:dyDescent="0.2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 t="shared" si="44"/>
        <v>2.6222222222222224E-3</v>
      </c>
      <c r="P708" s="7">
        <f t="shared" si="45"/>
        <v>19.666666666666668</v>
      </c>
      <c r="Q708" t="s">
        <v>8333</v>
      </c>
      <c r="R708" t="s">
        <v>8334</v>
      </c>
      <c r="S708" s="17">
        <f t="shared" si="46"/>
        <v>42520.639050925929</v>
      </c>
      <c r="T708" s="11">
        <f t="shared" si="47"/>
        <v>42550.639050925929</v>
      </c>
    </row>
    <row r="709" spans="1:20" ht="45" hidden="1" x14ac:dyDescent="0.25">
      <c r="A709">
        <v>2567</v>
      </c>
      <c r="B709" s="3" t="s">
        <v>2567</v>
      </c>
      <c r="C709" s="3" t="s">
        <v>6677</v>
      </c>
      <c r="D709">
        <v>45000</v>
      </c>
      <c r="E709">
        <v>120</v>
      </c>
      <c r="F709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8284</v>
      </c>
      <c r="O709" s="6">
        <f t="shared" si="44"/>
        <v>2.6666666666666666E-3</v>
      </c>
      <c r="P709" s="7">
        <f t="shared" si="45"/>
        <v>60</v>
      </c>
      <c r="Q709" t="s">
        <v>8336</v>
      </c>
      <c r="R709" t="s">
        <v>8337</v>
      </c>
      <c r="S709" s="17">
        <f t="shared" si="46"/>
        <v>42087.670578703699</v>
      </c>
      <c r="T709" s="11">
        <f t="shared" si="47"/>
        <v>42117.670578703699</v>
      </c>
    </row>
    <row r="710" spans="1:20" ht="45" hidden="1" x14ac:dyDescent="0.25">
      <c r="A710">
        <v>597</v>
      </c>
      <c r="B710" s="3" t="s">
        <v>598</v>
      </c>
      <c r="C710" s="3" t="s">
        <v>4707</v>
      </c>
      <c r="D710">
        <v>7500</v>
      </c>
      <c r="E710">
        <v>20</v>
      </c>
      <c r="F710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8272</v>
      </c>
      <c r="O710" s="6">
        <f t="shared" si="44"/>
        <v>2.6666666666666666E-3</v>
      </c>
      <c r="P710" s="7">
        <f t="shared" si="45"/>
        <v>10</v>
      </c>
      <c r="Q710" t="s">
        <v>8319</v>
      </c>
      <c r="R710" t="s">
        <v>8320</v>
      </c>
      <c r="S710" s="17">
        <f t="shared" si="46"/>
        <v>42545.496932870366</v>
      </c>
      <c r="T710" s="11">
        <f t="shared" si="47"/>
        <v>42582.458333333336</v>
      </c>
    </row>
    <row r="711" spans="1:20" ht="45" hidden="1" x14ac:dyDescent="0.2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 t="shared" si="44"/>
        <v>2.671118530884808E-3</v>
      </c>
      <c r="P711" s="7">
        <f t="shared" si="45"/>
        <v>4</v>
      </c>
      <c r="Q711" t="s">
        <v>8310</v>
      </c>
      <c r="R711" t="s">
        <v>8313</v>
      </c>
      <c r="S711" s="17">
        <f t="shared" si="46"/>
        <v>42396.703379629624</v>
      </c>
      <c r="T711" s="11">
        <f t="shared" si="47"/>
        <v>42426.703379629624</v>
      </c>
    </row>
    <row r="712" spans="1:20" ht="45" hidden="1" x14ac:dyDescent="0.2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 t="shared" si="44"/>
        <v>2.6737967914438501E-3</v>
      </c>
      <c r="P712" s="7">
        <f t="shared" si="45"/>
        <v>250</v>
      </c>
      <c r="Q712" t="s">
        <v>8319</v>
      </c>
      <c r="R712" t="s">
        <v>8321</v>
      </c>
      <c r="S712" s="17">
        <f t="shared" si="46"/>
        <v>42702.600868055553</v>
      </c>
      <c r="T712" s="11">
        <f t="shared" si="47"/>
        <v>42732.600868055553</v>
      </c>
    </row>
    <row r="713" spans="1:20" ht="30" hidden="1" x14ac:dyDescent="0.2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 t="shared" si="44"/>
        <v>2.6829268292682929E-3</v>
      </c>
      <c r="P713" s="7">
        <f t="shared" si="45"/>
        <v>5.5</v>
      </c>
      <c r="Q713" t="s">
        <v>8317</v>
      </c>
      <c r="R713" t="s">
        <v>8357</v>
      </c>
      <c r="S713" s="17">
        <f t="shared" si="46"/>
        <v>42106.94798611111</v>
      </c>
      <c r="T713" s="11">
        <f t="shared" si="47"/>
        <v>42166.94798611111</v>
      </c>
    </row>
    <row r="714" spans="1:20" ht="45" hidden="1" x14ac:dyDescent="0.2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 t="shared" si="44"/>
        <v>2.7454545454545453E-3</v>
      </c>
      <c r="P714" s="7">
        <f t="shared" si="45"/>
        <v>25.166666666666668</v>
      </c>
      <c r="Q714" t="s">
        <v>8310</v>
      </c>
      <c r="R714" t="s">
        <v>8313</v>
      </c>
      <c r="S714" s="17">
        <f t="shared" si="46"/>
        <v>41904.573657407404</v>
      </c>
      <c r="T714" s="11">
        <f t="shared" si="47"/>
        <v>41940.708333333328</v>
      </c>
    </row>
    <row r="715" spans="1:20" ht="45" hidden="1" x14ac:dyDescent="0.2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6">
        <f t="shared" si="44"/>
        <v>2.8E-3</v>
      </c>
      <c r="P715" s="7">
        <f t="shared" si="45"/>
        <v>40</v>
      </c>
      <c r="Q715" t="s">
        <v>8338</v>
      </c>
      <c r="R715" t="s">
        <v>8345</v>
      </c>
      <c r="S715" s="17">
        <f t="shared" si="46"/>
        <v>41779.84175925926</v>
      </c>
      <c r="T715" s="11">
        <f t="shared" si="47"/>
        <v>41808.634027777778</v>
      </c>
    </row>
    <row r="716" spans="1:20" ht="60" hidden="1" x14ac:dyDescent="0.2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 t="shared" si="44"/>
        <v>2.8E-3</v>
      </c>
      <c r="P716" s="7">
        <f t="shared" si="45"/>
        <v>18.666666666666668</v>
      </c>
      <c r="Q716" t="s">
        <v>8317</v>
      </c>
      <c r="R716" t="s">
        <v>8357</v>
      </c>
      <c r="S716" s="17">
        <f t="shared" si="46"/>
        <v>41853.355069444442</v>
      </c>
      <c r="T716" s="11">
        <f t="shared" si="47"/>
        <v>41883</v>
      </c>
    </row>
    <row r="717" spans="1:20" ht="30" hidden="1" x14ac:dyDescent="0.2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6">
        <f t="shared" si="44"/>
        <v>2.8E-3</v>
      </c>
      <c r="P717" s="7">
        <f t="shared" si="45"/>
        <v>17.5</v>
      </c>
      <c r="Q717" t="s">
        <v>8317</v>
      </c>
      <c r="R717" t="s">
        <v>8359</v>
      </c>
      <c r="S717" s="17">
        <f t="shared" si="46"/>
        <v>42170.238680555551</v>
      </c>
      <c r="T717" s="11">
        <f t="shared" si="47"/>
        <v>42200.238680555551</v>
      </c>
    </row>
    <row r="718" spans="1:20" ht="45" hidden="1" x14ac:dyDescent="0.2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 t="shared" si="44"/>
        <v>2.8333333333333335E-3</v>
      </c>
      <c r="P718" s="7">
        <f t="shared" si="45"/>
        <v>21.25</v>
      </c>
      <c r="Q718" t="s">
        <v>8319</v>
      </c>
      <c r="R718" t="s">
        <v>8348</v>
      </c>
      <c r="S718" s="17">
        <f t="shared" si="46"/>
        <v>41767.378761574073</v>
      </c>
      <c r="T718" s="11">
        <f t="shared" si="47"/>
        <v>41782.378761574073</v>
      </c>
    </row>
    <row r="719" spans="1:20" ht="45" hidden="1" x14ac:dyDescent="0.2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6">
        <f t="shared" si="44"/>
        <v>2.8571428571428571E-3</v>
      </c>
      <c r="P719" s="7">
        <f t="shared" si="45"/>
        <v>10</v>
      </c>
      <c r="Q719" t="s">
        <v>8317</v>
      </c>
      <c r="R719" t="s">
        <v>8318</v>
      </c>
      <c r="S719" s="17">
        <f t="shared" si="46"/>
        <v>41863.318993055553</v>
      </c>
      <c r="T719" s="11">
        <f t="shared" si="47"/>
        <v>41893.318993055553</v>
      </c>
    </row>
    <row r="720" spans="1:20" ht="45" hidden="1" x14ac:dyDescent="0.2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6">
        <f t="shared" si="44"/>
        <v>2.8571428571428571E-3</v>
      </c>
      <c r="P720" s="7">
        <f t="shared" si="45"/>
        <v>10</v>
      </c>
      <c r="Q720" t="s">
        <v>8317</v>
      </c>
      <c r="R720" t="s">
        <v>8318</v>
      </c>
      <c r="S720" s="17">
        <f t="shared" si="46"/>
        <v>42058.395543981482</v>
      </c>
      <c r="T720" s="11">
        <f t="shared" si="47"/>
        <v>42086.957638888889</v>
      </c>
    </row>
    <row r="721" spans="1:20" ht="45" hidden="1" x14ac:dyDescent="0.2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 t="shared" si="44"/>
        <v>2.8667813379201833E-3</v>
      </c>
      <c r="P721" s="7">
        <f t="shared" si="45"/>
        <v>71.666666666666671</v>
      </c>
      <c r="Q721" t="s">
        <v>8310</v>
      </c>
      <c r="R721" t="s">
        <v>8316</v>
      </c>
      <c r="S721" s="17">
        <f t="shared" si="46"/>
        <v>40882.273333333331</v>
      </c>
      <c r="T721" s="11">
        <f t="shared" si="47"/>
        <v>40913.272916666661</v>
      </c>
    </row>
    <row r="722" spans="1:20" ht="30" hidden="1" x14ac:dyDescent="0.25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6">
        <f t="shared" si="44"/>
        <v>2.9411764705882353E-3</v>
      </c>
      <c r="P722" s="7">
        <f t="shared" si="45"/>
        <v>12.5</v>
      </c>
      <c r="Q722" t="s">
        <v>8310</v>
      </c>
      <c r="R722" t="s">
        <v>8316</v>
      </c>
      <c r="S722" s="17">
        <f t="shared" si="46"/>
        <v>41759.334201388883</v>
      </c>
      <c r="T722" s="11">
        <f t="shared" si="47"/>
        <v>41790.958333333328</v>
      </c>
    </row>
    <row r="723" spans="1:20" ht="45" hidden="1" x14ac:dyDescent="0.25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6">
        <f t="shared" si="44"/>
        <v>2.9411764705882353E-3</v>
      </c>
      <c r="P723" s="7">
        <f t="shared" si="45"/>
        <v>250</v>
      </c>
      <c r="Q723" t="s">
        <v>8331</v>
      </c>
      <c r="R723" t="s">
        <v>8332</v>
      </c>
      <c r="S723" s="17">
        <f t="shared" si="46"/>
        <v>42579.500104166662</v>
      </c>
      <c r="T723" s="11">
        <f t="shared" si="47"/>
        <v>42609.500104166662</v>
      </c>
    </row>
    <row r="724" spans="1:20" ht="60" hidden="1" x14ac:dyDescent="0.2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6">
        <f t="shared" si="44"/>
        <v>3.0000000000000001E-3</v>
      </c>
      <c r="P724" s="7">
        <f t="shared" si="45"/>
        <v>30</v>
      </c>
      <c r="Q724" t="s">
        <v>8325</v>
      </c>
      <c r="R724" t="s">
        <v>8328</v>
      </c>
      <c r="S724" s="17">
        <f t="shared" si="46"/>
        <v>41829.757199074069</v>
      </c>
      <c r="T724" s="11">
        <f t="shared" si="47"/>
        <v>41881.4375</v>
      </c>
    </row>
    <row r="725" spans="1:20" ht="30" hidden="1" x14ac:dyDescent="0.2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6">
        <f t="shared" si="44"/>
        <v>3.0000000000000001E-3</v>
      </c>
      <c r="P725" s="7">
        <f t="shared" si="45"/>
        <v>15</v>
      </c>
      <c r="Q725" t="s">
        <v>8317</v>
      </c>
      <c r="R725" t="s">
        <v>8318</v>
      </c>
      <c r="S725" s="17">
        <f t="shared" si="46"/>
        <v>41969.876712962963</v>
      </c>
      <c r="T725" s="11">
        <f t="shared" si="47"/>
        <v>41999.876712962963</v>
      </c>
    </row>
    <row r="726" spans="1:20" ht="45" hidden="1" x14ac:dyDescent="0.2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 t="shared" si="44"/>
        <v>3.0200000000000001E-3</v>
      </c>
      <c r="P726" s="7">
        <f t="shared" si="45"/>
        <v>50.333333333333336</v>
      </c>
      <c r="Q726" t="s">
        <v>8325</v>
      </c>
      <c r="R726" t="s">
        <v>8328</v>
      </c>
      <c r="S726" s="17">
        <f t="shared" si="46"/>
        <v>42341.87195601852</v>
      </c>
      <c r="T726" s="11">
        <f t="shared" si="47"/>
        <v>42371.87195601852</v>
      </c>
    </row>
    <row r="727" spans="1:20" ht="45" hidden="1" x14ac:dyDescent="0.2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 t="shared" si="44"/>
        <v>3.0285714285714286E-3</v>
      </c>
      <c r="P727" s="7">
        <f t="shared" si="45"/>
        <v>26.5</v>
      </c>
      <c r="Q727" t="s">
        <v>8319</v>
      </c>
      <c r="R727" t="s">
        <v>8321</v>
      </c>
      <c r="S727" s="17">
        <f t="shared" si="46"/>
        <v>42115.448206018518</v>
      </c>
      <c r="T727" s="11">
        <f t="shared" si="47"/>
        <v>42145.448206018518</v>
      </c>
    </row>
    <row r="728" spans="1:20" hidden="1" x14ac:dyDescent="0.2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 t="shared" si="44"/>
        <v>3.0500000000000002E-3</v>
      </c>
      <c r="P728" s="7">
        <f t="shared" si="45"/>
        <v>76.25</v>
      </c>
      <c r="Q728" t="s">
        <v>8319</v>
      </c>
      <c r="R728" t="s">
        <v>8321</v>
      </c>
      <c r="S728" s="17">
        <f t="shared" si="46"/>
        <v>41857.645856481482</v>
      </c>
      <c r="T728" s="11">
        <f t="shared" si="47"/>
        <v>41887.645856481482</v>
      </c>
    </row>
    <row r="729" spans="1:20" ht="45" hidden="1" x14ac:dyDescent="0.2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6">
        <f t="shared" si="44"/>
        <v>3.0999999999999999E-3</v>
      </c>
      <c r="P729" s="7">
        <f t="shared" si="45"/>
        <v>12.4</v>
      </c>
      <c r="Q729" t="s">
        <v>8325</v>
      </c>
      <c r="R729" t="s">
        <v>8328</v>
      </c>
      <c r="S729" s="17">
        <f t="shared" si="46"/>
        <v>41487.813923611109</v>
      </c>
      <c r="T729" s="11">
        <f t="shared" si="47"/>
        <v>41517.813923611109</v>
      </c>
    </row>
    <row r="730" spans="1:20" ht="30" hidden="1" x14ac:dyDescent="0.2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6">
        <f t="shared" si="44"/>
        <v>3.0999999999999999E-3</v>
      </c>
      <c r="P730" s="7">
        <f t="shared" si="45"/>
        <v>775</v>
      </c>
      <c r="Q730" t="s">
        <v>8317</v>
      </c>
      <c r="R730" t="s">
        <v>8357</v>
      </c>
      <c r="S730" s="17">
        <f t="shared" si="46"/>
        <v>42534.441238425927</v>
      </c>
      <c r="T730" s="11">
        <f t="shared" si="47"/>
        <v>42553.441238425927</v>
      </c>
    </row>
    <row r="731" spans="1:20" ht="45" hidden="1" x14ac:dyDescent="0.2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 t="shared" si="44"/>
        <v>3.1818181818181819E-3</v>
      </c>
      <c r="P731" s="7">
        <f t="shared" si="45"/>
        <v>35</v>
      </c>
      <c r="Q731" t="s">
        <v>8319</v>
      </c>
      <c r="R731" t="s">
        <v>8320</v>
      </c>
      <c r="S731" s="17">
        <f t="shared" si="46"/>
        <v>41913.88381944444</v>
      </c>
      <c r="T731" s="11">
        <f t="shared" si="47"/>
        <v>41943.88381944444</v>
      </c>
    </row>
    <row r="732" spans="1:20" ht="45" hidden="1" x14ac:dyDescent="0.2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 t="shared" si="44"/>
        <v>3.2512500000000002E-3</v>
      </c>
      <c r="P732" s="7">
        <f t="shared" si="45"/>
        <v>13.005000000000001</v>
      </c>
      <c r="Q732" t="s">
        <v>8336</v>
      </c>
      <c r="R732" t="s">
        <v>8337</v>
      </c>
      <c r="S732" s="17">
        <f t="shared" si="46"/>
        <v>41787.689907407403</v>
      </c>
      <c r="T732" s="11">
        <f t="shared" si="47"/>
        <v>41817.689907407403</v>
      </c>
    </row>
    <row r="733" spans="1:20" ht="45" hidden="1" x14ac:dyDescent="0.2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 t="shared" si="44"/>
        <v>3.2799999999999999E-3</v>
      </c>
      <c r="P733" s="7">
        <f t="shared" si="45"/>
        <v>20.5</v>
      </c>
      <c r="Q733" t="s">
        <v>8319</v>
      </c>
      <c r="R733" t="s">
        <v>8320</v>
      </c>
      <c r="S733" s="17">
        <f t="shared" si="46"/>
        <v>41960.980798611105</v>
      </c>
      <c r="T733" s="11">
        <f t="shared" si="47"/>
        <v>41990.980798611105</v>
      </c>
    </row>
    <row r="734" spans="1:20" ht="45" hidden="1" x14ac:dyDescent="0.2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 t="shared" si="44"/>
        <v>3.3E-3</v>
      </c>
      <c r="P734" s="7">
        <f t="shared" si="45"/>
        <v>44</v>
      </c>
      <c r="Q734" t="s">
        <v>8319</v>
      </c>
      <c r="R734" t="s">
        <v>8356</v>
      </c>
      <c r="S734" s="17">
        <f t="shared" si="46"/>
        <v>42032.792754629627</v>
      </c>
      <c r="T734" s="11">
        <f t="shared" si="47"/>
        <v>42062.792754629627</v>
      </c>
    </row>
    <row r="735" spans="1:20" ht="45" hidden="1" x14ac:dyDescent="0.2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6">
        <f t="shared" si="44"/>
        <v>3.3333333333333335E-3</v>
      </c>
      <c r="P735" s="7">
        <f t="shared" si="45"/>
        <v>10</v>
      </c>
      <c r="Q735" t="s">
        <v>8310</v>
      </c>
      <c r="R735" t="s">
        <v>8313</v>
      </c>
      <c r="S735" s="17">
        <f t="shared" si="46"/>
        <v>41938.684930555552</v>
      </c>
      <c r="T735" s="11">
        <f t="shared" si="47"/>
        <v>41959.726597222216</v>
      </c>
    </row>
    <row r="736" spans="1:20" ht="30" hidden="1" x14ac:dyDescent="0.25">
      <c r="A736">
        <v>1559</v>
      </c>
      <c r="B736" s="3" t="s">
        <v>1560</v>
      </c>
      <c r="C736" s="3" t="s">
        <v>5669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1430270199</v>
      </c>
      <c r="J736">
        <v>1428974199</v>
      </c>
      <c r="K736" t="b">
        <v>0</v>
      </c>
      <c r="L736">
        <v>1</v>
      </c>
      <c r="M736" t="b">
        <v>0</v>
      </c>
      <c r="N736" t="s">
        <v>8289</v>
      </c>
      <c r="O736" s="6">
        <f t="shared" si="44"/>
        <v>3.3333333333333335E-3</v>
      </c>
      <c r="P736" s="7">
        <f t="shared" si="45"/>
        <v>50</v>
      </c>
      <c r="Q736" t="s">
        <v>8338</v>
      </c>
      <c r="R736" t="s">
        <v>8343</v>
      </c>
      <c r="S736" s="17">
        <f t="shared" si="46"/>
        <v>42107.844895833325</v>
      </c>
      <c r="T736" s="11">
        <f t="shared" si="47"/>
        <v>42122.844895833325</v>
      </c>
    </row>
    <row r="737" spans="1:20" ht="45" hidden="1" x14ac:dyDescent="0.25">
      <c r="A737">
        <v>2777</v>
      </c>
      <c r="B737" s="3" t="s">
        <v>2777</v>
      </c>
      <c r="C737" s="3" t="s">
        <v>6887</v>
      </c>
      <c r="D737">
        <v>3000</v>
      </c>
      <c r="E737">
        <v>10</v>
      </c>
      <c r="F737" t="s">
        <v>8221</v>
      </c>
      <c r="G737" t="s">
        <v>8224</v>
      </c>
      <c r="H737" t="s">
        <v>8246</v>
      </c>
      <c r="I737">
        <v>1437149004</v>
      </c>
      <c r="J737">
        <v>1434557004</v>
      </c>
      <c r="K737" t="b">
        <v>0</v>
      </c>
      <c r="L737">
        <v>1</v>
      </c>
      <c r="M737" t="b">
        <v>0</v>
      </c>
      <c r="N737" t="s">
        <v>8304</v>
      </c>
      <c r="O737" s="6">
        <f t="shared" si="44"/>
        <v>3.3333333333333335E-3</v>
      </c>
      <c r="P737" s="7">
        <f t="shared" si="45"/>
        <v>10</v>
      </c>
      <c r="Q737" t="s">
        <v>8322</v>
      </c>
      <c r="R737" t="s">
        <v>8358</v>
      </c>
      <c r="S737" s="17">
        <f t="shared" si="46"/>
        <v>42172.460694444446</v>
      </c>
      <c r="T737" s="11">
        <f t="shared" si="47"/>
        <v>42202.460694444446</v>
      </c>
    </row>
    <row r="738" spans="1:20" ht="45" hidden="1" x14ac:dyDescent="0.25">
      <c r="A738">
        <v>2438</v>
      </c>
      <c r="B738" s="3" t="s">
        <v>2439</v>
      </c>
      <c r="C738" s="3" t="s">
        <v>6548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1449529062</v>
      </c>
      <c r="J738">
        <v>1444341462</v>
      </c>
      <c r="K738" t="b">
        <v>0</v>
      </c>
      <c r="L738">
        <v>1</v>
      </c>
      <c r="M738" t="b">
        <v>0</v>
      </c>
      <c r="N738" t="s">
        <v>8284</v>
      </c>
      <c r="O738" s="6">
        <f t="shared" si="44"/>
        <v>3.3333333333333335E-3</v>
      </c>
      <c r="P738" s="7">
        <f t="shared" si="45"/>
        <v>50</v>
      </c>
      <c r="Q738" t="s">
        <v>8336</v>
      </c>
      <c r="R738" t="s">
        <v>8337</v>
      </c>
      <c r="S738" s="17">
        <f t="shared" si="46"/>
        <v>42285.706736111104</v>
      </c>
      <c r="T738" s="11">
        <f t="shared" si="47"/>
        <v>42345.748402777775</v>
      </c>
    </row>
    <row r="739" spans="1:20" ht="45" hidden="1" x14ac:dyDescent="0.25">
      <c r="A739">
        <v>1423</v>
      </c>
      <c r="B739" s="3" t="s">
        <v>1424</v>
      </c>
      <c r="C739" s="3" t="s">
        <v>5533</v>
      </c>
      <c r="D739">
        <v>30000</v>
      </c>
      <c r="E739">
        <v>100</v>
      </c>
      <c r="F739" t="s">
        <v>8221</v>
      </c>
      <c r="G739" t="s">
        <v>8226</v>
      </c>
      <c r="H739" t="s">
        <v>8248</v>
      </c>
      <c r="I739">
        <v>1451637531</v>
      </c>
      <c r="J739">
        <v>1449045531</v>
      </c>
      <c r="K739" t="b">
        <v>0</v>
      </c>
      <c r="L739">
        <v>1</v>
      </c>
      <c r="M739" t="b">
        <v>0</v>
      </c>
      <c r="N739" t="s">
        <v>8287</v>
      </c>
      <c r="O739" s="6">
        <f t="shared" si="44"/>
        <v>3.3333333333333335E-3</v>
      </c>
      <c r="P739" s="7">
        <f t="shared" si="45"/>
        <v>100</v>
      </c>
      <c r="Q739" t="s">
        <v>8322</v>
      </c>
      <c r="R739" t="s">
        <v>8341</v>
      </c>
      <c r="S739" s="17">
        <f t="shared" si="46"/>
        <v>42340.151979166665</v>
      </c>
      <c r="T739" s="11">
        <f t="shared" si="47"/>
        <v>42370.151979166665</v>
      </c>
    </row>
    <row r="740" spans="1:20" hidden="1" x14ac:dyDescent="0.25">
      <c r="A740">
        <v>237</v>
      </c>
      <c r="B740" s="3" t="s">
        <v>239</v>
      </c>
      <c r="C740" s="3" t="s">
        <v>4347</v>
      </c>
      <c r="D740">
        <v>15000</v>
      </c>
      <c r="E740">
        <v>50</v>
      </c>
      <c r="F740" t="s">
        <v>8221</v>
      </c>
      <c r="G740" t="s">
        <v>8224</v>
      </c>
      <c r="H740" t="s">
        <v>8246</v>
      </c>
      <c r="I740">
        <v>1457445069</v>
      </c>
      <c r="J740">
        <v>1452261069</v>
      </c>
      <c r="K740" t="b">
        <v>0</v>
      </c>
      <c r="L740">
        <v>1</v>
      </c>
      <c r="M740" t="b">
        <v>0</v>
      </c>
      <c r="N740" t="s">
        <v>8268</v>
      </c>
      <c r="O740" s="6">
        <f t="shared" si="44"/>
        <v>3.3333333333333335E-3</v>
      </c>
      <c r="P740" s="7">
        <f t="shared" si="45"/>
        <v>50</v>
      </c>
      <c r="Q740" t="s">
        <v>8310</v>
      </c>
      <c r="R740" t="s">
        <v>8314</v>
      </c>
      <c r="S740" s="17">
        <f t="shared" si="46"/>
        <v>42377.368854166663</v>
      </c>
      <c r="T740" s="11">
        <f t="shared" si="47"/>
        <v>42437.368854166663</v>
      </c>
    </row>
    <row r="741" spans="1:20" ht="45" hidden="1" x14ac:dyDescent="0.2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6">
        <f t="shared" si="44"/>
        <v>3.3333333333333335E-3</v>
      </c>
      <c r="P741" s="7">
        <f t="shared" si="45"/>
        <v>5</v>
      </c>
      <c r="Q741" t="s">
        <v>8317</v>
      </c>
      <c r="R741" t="s">
        <v>8318</v>
      </c>
      <c r="S741" s="17">
        <f t="shared" si="46"/>
        <v>42492.776724537034</v>
      </c>
      <c r="T741" s="11">
        <f t="shared" si="47"/>
        <v>42522.776724537034</v>
      </c>
    </row>
    <row r="742" spans="1:20" ht="45" hidden="1" x14ac:dyDescent="0.2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6">
        <f t="shared" si="44"/>
        <v>3.3333333333333335E-3</v>
      </c>
      <c r="P742" s="7">
        <f t="shared" si="45"/>
        <v>10</v>
      </c>
      <c r="Q742" t="s">
        <v>8317</v>
      </c>
      <c r="R742" t="s">
        <v>8318</v>
      </c>
      <c r="S742" s="17">
        <f t="shared" si="46"/>
        <v>42622.228078703702</v>
      </c>
      <c r="T742" s="11">
        <f t="shared" si="47"/>
        <v>42652.228078703702</v>
      </c>
    </row>
    <row r="743" spans="1:20" ht="45" hidden="1" x14ac:dyDescent="0.2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 t="shared" si="44"/>
        <v>3.351206434316354E-3</v>
      </c>
      <c r="P743" s="7">
        <f t="shared" si="45"/>
        <v>50</v>
      </c>
      <c r="Q743" t="s">
        <v>8317</v>
      </c>
      <c r="R743" t="s">
        <v>8357</v>
      </c>
      <c r="S743" s="17">
        <f t="shared" si="46"/>
        <v>42522.81689814815</v>
      </c>
      <c r="T743" s="11">
        <f t="shared" si="47"/>
        <v>42582.81689814815</v>
      </c>
    </row>
    <row r="744" spans="1:20" ht="45" hidden="1" x14ac:dyDescent="0.2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 t="shared" si="44"/>
        <v>3.3999999999999998E-3</v>
      </c>
      <c r="P744" s="7">
        <f t="shared" si="45"/>
        <v>42.5</v>
      </c>
      <c r="Q744" t="s">
        <v>8325</v>
      </c>
      <c r="R744" t="s">
        <v>8328</v>
      </c>
      <c r="S744" s="17">
        <f t="shared" si="46"/>
        <v>41559.346620370365</v>
      </c>
      <c r="T744" s="11">
        <f t="shared" si="47"/>
        <v>41589.388287037036</v>
      </c>
    </row>
    <row r="745" spans="1:20" ht="45" hidden="1" x14ac:dyDescent="0.2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 t="shared" si="44"/>
        <v>3.5000000000000001E-3</v>
      </c>
      <c r="P745" s="7">
        <f t="shared" si="45"/>
        <v>100</v>
      </c>
      <c r="Q745" t="s">
        <v>8319</v>
      </c>
      <c r="R745" t="s">
        <v>8321</v>
      </c>
      <c r="S745" s="17">
        <f t="shared" si="46"/>
        <v>42173.634907407402</v>
      </c>
      <c r="T745" s="11">
        <f t="shared" si="47"/>
        <v>42203.634907407402</v>
      </c>
    </row>
    <row r="746" spans="1:20" ht="45" hidden="1" x14ac:dyDescent="0.2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6">
        <f t="shared" si="44"/>
        <v>3.5714285714285713E-3</v>
      </c>
      <c r="P746" s="7">
        <f t="shared" si="45"/>
        <v>25</v>
      </c>
      <c r="Q746" t="s">
        <v>8325</v>
      </c>
      <c r="R746" t="s">
        <v>8328</v>
      </c>
      <c r="S746" s="17">
        <f t="shared" si="46"/>
        <v>41124.27138888889</v>
      </c>
      <c r="T746" s="11">
        <f t="shared" si="47"/>
        <v>41154.27138888889</v>
      </c>
    </row>
    <row r="747" spans="1:20" ht="45" hidden="1" x14ac:dyDescent="0.2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6">
        <f t="shared" si="44"/>
        <v>3.5714285714285713E-3</v>
      </c>
      <c r="P747" s="7">
        <f t="shared" si="45"/>
        <v>31.25</v>
      </c>
      <c r="Q747" t="s">
        <v>8333</v>
      </c>
      <c r="R747" t="s">
        <v>8335</v>
      </c>
      <c r="S747" s="17">
        <f t="shared" si="46"/>
        <v>42736.698275462964</v>
      </c>
      <c r="T747" s="11">
        <f t="shared" si="47"/>
        <v>42756.698275462964</v>
      </c>
    </row>
    <row r="748" spans="1:20" ht="45" hidden="1" x14ac:dyDescent="0.2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 t="shared" si="44"/>
        <v>3.5999999999999999E-3</v>
      </c>
      <c r="P748" s="7">
        <f t="shared" si="45"/>
        <v>18</v>
      </c>
      <c r="Q748" t="s">
        <v>8325</v>
      </c>
      <c r="R748" t="s">
        <v>8347</v>
      </c>
      <c r="S748" s="17">
        <f t="shared" si="46"/>
        <v>42792.635636574072</v>
      </c>
      <c r="T748" s="11">
        <f t="shared" si="47"/>
        <v>42852.593969907401</v>
      </c>
    </row>
    <row r="749" spans="1:20" ht="45" hidden="1" x14ac:dyDescent="0.25">
      <c r="A749">
        <v>3198</v>
      </c>
      <c r="B749" s="3" t="s">
        <v>3198</v>
      </c>
      <c r="C749" s="3" t="s">
        <v>7308</v>
      </c>
      <c r="D749">
        <v>30000</v>
      </c>
      <c r="E749">
        <v>110</v>
      </c>
      <c r="F749" t="s">
        <v>8221</v>
      </c>
      <c r="G749" t="s">
        <v>8232</v>
      </c>
      <c r="H749" t="s">
        <v>8253</v>
      </c>
      <c r="I749">
        <v>1424081477</v>
      </c>
      <c r="J749">
        <v>1420798277</v>
      </c>
      <c r="K749" t="b">
        <v>0</v>
      </c>
      <c r="L749">
        <v>3</v>
      </c>
      <c r="M749" t="b">
        <v>0</v>
      </c>
      <c r="N749" t="s">
        <v>8305</v>
      </c>
      <c r="O749" s="6">
        <f t="shared" si="44"/>
        <v>3.6666666666666666E-3</v>
      </c>
      <c r="P749" s="7">
        <f t="shared" si="45"/>
        <v>36.666666666666664</v>
      </c>
      <c r="Q749" t="s">
        <v>8317</v>
      </c>
      <c r="R749" t="s">
        <v>8359</v>
      </c>
      <c r="S749" s="17">
        <f t="shared" si="46"/>
        <v>42013.216168981475</v>
      </c>
      <c r="T749" s="11">
        <f t="shared" si="47"/>
        <v>42051.216168981475</v>
      </c>
    </row>
    <row r="750" spans="1:20" ht="45" hidden="1" x14ac:dyDescent="0.25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6">
        <f t="shared" si="44"/>
        <v>3.6666666666666666E-3</v>
      </c>
      <c r="P750" s="7">
        <f t="shared" si="45"/>
        <v>18.333333333333332</v>
      </c>
      <c r="Q750" t="s">
        <v>8319</v>
      </c>
      <c r="R750" t="s">
        <v>8320</v>
      </c>
      <c r="S750" s="17">
        <f t="shared" si="46"/>
        <v>42248.584976851846</v>
      </c>
      <c r="T750" s="11">
        <f t="shared" si="47"/>
        <v>42278.584976851846</v>
      </c>
    </row>
    <row r="751" spans="1:20" ht="45" hidden="1" x14ac:dyDescent="0.25">
      <c r="A751">
        <v>561</v>
      </c>
      <c r="B751" s="3" t="s">
        <v>562</v>
      </c>
      <c r="C751" s="3" t="s">
        <v>4671</v>
      </c>
      <c r="D751">
        <v>15000</v>
      </c>
      <c r="E751">
        <v>55</v>
      </c>
      <c r="F751" t="s">
        <v>8221</v>
      </c>
      <c r="G751" t="s">
        <v>8224</v>
      </c>
      <c r="H751" t="s">
        <v>8246</v>
      </c>
      <c r="I751">
        <v>1445874513</v>
      </c>
      <c r="J751">
        <v>1442850513</v>
      </c>
      <c r="K751" t="b">
        <v>0</v>
      </c>
      <c r="L751">
        <v>2</v>
      </c>
      <c r="M751" t="b">
        <v>0</v>
      </c>
      <c r="N751" t="s">
        <v>8272</v>
      </c>
      <c r="O751" s="6">
        <f t="shared" si="44"/>
        <v>3.6666666666666666E-3</v>
      </c>
      <c r="P751" s="7">
        <f t="shared" si="45"/>
        <v>27.5</v>
      </c>
      <c r="Q751" t="s">
        <v>8319</v>
      </c>
      <c r="R751" t="s">
        <v>8320</v>
      </c>
      <c r="S751" s="17">
        <f t="shared" si="46"/>
        <v>42268.450381944444</v>
      </c>
      <c r="T751" s="11">
        <f t="shared" si="47"/>
        <v>42303.450381944444</v>
      </c>
    </row>
    <row r="752" spans="1:20" ht="45" hidden="1" x14ac:dyDescent="0.2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 t="shared" si="44"/>
        <v>3.7499999999999999E-3</v>
      </c>
      <c r="P752" s="7">
        <f t="shared" si="45"/>
        <v>75</v>
      </c>
      <c r="Q752" t="s">
        <v>8319</v>
      </c>
      <c r="R752" t="s">
        <v>8321</v>
      </c>
      <c r="S752" s="17">
        <f t="shared" si="46"/>
        <v>41946.689756944441</v>
      </c>
      <c r="T752" s="11">
        <f t="shared" si="47"/>
        <v>41991.689756944441</v>
      </c>
    </row>
    <row r="753" spans="1:20" ht="45" hidden="1" x14ac:dyDescent="0.2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 t="shared" si="44"/>
        <v>3.8571428571428572E-3</v>
      </c>
      <c r="P753" s="7">
        <f t="shared" si="45"/>
        <v>54</v>
      </c>
      <c r="Q753" t="s">
        <v>8319</v>
      </c>
      <c r="R753" t="s">
        <v>8320</v>
      </c>
      <c r="S753" s="17">
        <f t="shared" si="46"/>
        <v>42360.723819444444</v>
      </c>
      <c r="T753" s="11">
        <f t="shared" si="47"/>
        <v>42420.723819444444</v>
      </c>
    </row>
    <row r="754" spans="1:20" ht="30" hidden="1" x14ac:dyDescent="0.2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 t="shared" si="44"/>
        <v>3.875E-3</v>
      </c>
      <c r="P754" s="7">
        <f t="shared" si="45"/>
        <v>103.33333333333333</v>
      </c>
      <c r="Q754" t="s">
        <v>8333</v>
      </c>
      <c r="R754" t="s">
        <v>8334</v>
      </c>
      <c r="S754" s="17">
        <f t="shared" si="46"/>
        <v>42712.092233796291</v>
      </c>
      <c r="T754" s="11">
        <f t="shared" si="47"/>
        <v>42742.092233796291</v>
      </c>
    </row>
    <row r="755" spans="1:20" ht="45" hidden="1" x14ac:dyDescent="0.2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 t="shared" si="44"/>
        <v>3.892538925389254E-3</v>
      </c>
      <c r="P755" s="7">
        <f t="shared" si="45"/>
        <v>38.444444444444443</v>
      </c>
      <c r="Q755" t="s">
        <v>8319</v>
      </c>
      <c r="R755" t="s">
        <v>8320</v>
      </c>
      <c r="S755" s="17">
        <f t="shared" si="46"/>
        <v>41962.841793981475</v>
      </c>
      <c r="T755" s="11">
        <f t="shared" si="47"/>
        <v>42021.841666666667</v>
      </c>
    </row>
    <row r="756" spans="1:20" ht="45" hidden="1" x14ac:dyDescent="0.2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 t="shared" si="44"/>
        <v>3.933333333333333E-3</v>
      </c>
      <c r="P756" s="7">
        <f t="shared" si="45"/>
        <v>84.285714285714292</v>
      </c>
      <c r="Q756" t="s">
        <v>8319</v>
      </c>
      <c r="R756" t="s">
        <v>8321</v>
      </c>
      <c r="S756" s="17">
        <f t="shared" si="46"/>
        <v>42737.455543981479</v>
      </c>
      <c r="T756" s="11">
        <f t="shared" si="47"/>
        <v>42767.455543981479</v>
      </c>
    </row>
    <row r="757" spans="1:20" ht="45" hidden="1" x14ac:dyDescent="0.25">
      <c r="A757">
        <v>778</v>
      </c>
      <c r="B757" s="3" t="s">
        <v>779</v>
      </c>
      <c r="C757" s="3" t="s">
        <v>4888</v>
      </c>
      <c r="D757">
        <v>500</v>
      </c>
      <c r="E757">
        <v>2</v>
      </c>
      <c r="F757" t="s">
        <v>8221</v>
      </c>
      <c r="G757" t="s">
        <v>8224</v>
      </c>
      <c r="H757" t="s">
        <v>8246</v>
      </c>
      <c r="I757">
        <v>1398876680</v>
      </c>
      <c r="J757">
        <v>1396284680</v>
      </c>
      <c r="K757" t="b">
        <v>0</v>
      </c>
      <c r="L757">
        <v>1</v>
      </c>
      <c r="M757" t="b">
        <v>0</v>
      </c>
      <c r="N757" t="s">
        <v>8275</v>
      </c>
      <c r="O757" s="6">
        <f t="shared" si="44"/>
        <v>4.0000000000000001E-3</v>
      </c>
      <c r="P757" s="7">
        <f t="shared" si="45"/>
        <v>2</v>
      </c>
      <c r="Q757" t="s">
        <v>8322</v>
      </c>
      <c r="R757" t="s">
        <v>8324</v>
      </c>
      <c r="S757" s="17">
        <f t="shared" si="46"/>
        <v>41729.493981481479</v>
      </c>
      <c r="T757" s="11">
        <f t="shared" si="47"/>
        <v>41759.493981481479</v>
      </c>
    </row>
    <row r="758" spans="1:20" ht="45" hidden="1" x14ac:dyDescent="0.25">
      <c r="A758">
        <v>1863</v>
      </c>
      <c r="B758" s="3" t="s">
        <v>1864</v>
      </c>
      <c r="C758" s="3" t="s">
        <v>5973</v>
      </c>
      <c r="D758">
        <v>2500</v>
      </c>
      <c r="E758">
        <v>10</v>
      </c>
      <c r="F758" t="s">
        <v>8221</v>
      </c>
      <c r="G758" t="s">
        <v>8224</v>
      </c>
      <c r="H758" t="s">
        <v>8246</v>
      </c>
      <c r="I758">
        <v>1402600085</v>
      </c>
      <c r="J758">
        <v>1400008085</v>
      </c>
      <c r="K758" t="b">
        <v>0</v>
      </c>
      <c r="L758">
        <v>2</v>
      </c>
      <c r="M758" t="b">
        <v>0</v>
      </c>
      <c r="N758" t="s">
        <v>8283</v>
      </c>
      <c r="O758" s="6">
        <f t="shared" si="44"/>
        <v>4.0000000000000001E-3</v>
      </c>
      <c r="P758" s="7">
        <f t="shared" si="45"/>
        <v>5</v>
      </c>
      <c r="Q758" t="s">
        <v>8333</v>
      </c>
      <c r="R758" t="s">
        <v>8335</v>
      </c>
      <c r="S758" s="17">
        <f t="shared" si="46"/>
        <v>41772.588946759257</v>
      </c>
      <c r="T758" s="11">
        <f t="shared" si="47"/>
        <v>41802.588946759257</v>
      </c>
    </row>
    <row r="759" spans="1:20" ht="45" hidden="1" x14ac:dyDescent="0.25">
      <c r="A759">
        <v>4072</v>
      </c>
      <c r="B759" s="3" t="s">
        <v>4068</v>
      </c>
      <c r="C759" s="3" t="s">
        <v>8175</v>
      </c>
      <c r="D759">
        <v>1000</v>
      </c>
      <c r="E759">
        <v>4</v>
      </c>
      <c r="F759" t="s">
        <v>8221</v>
      </c>
      <c r="G759" t="s">
        <v>8225</v>
      </c>
      <c r="H759" t="s">
        <v>8247</v>
      </c>
      <c r="I759">
        <v>1408646111</v>
      </c>
      <c r="J759">
        <v>1403462111</v>
      </c>
      <c r="K759" t="b">
        <v>0</v>
      </c>
      <c r="L759">
        <v>2</v>
      </c>
      <c r="M759" t="b">
        <v>0</v>
      </c>
      <c r="N759" t="s">
        <v>8271</v>
      </c>
      <c r="O759" s="6">
        <f t="shared" si="44"/>
        <v>4.0000000000000001E-3</v>
      </c>
      <c r="P759" s="7">
        <f t="shared" si="45"/>
        <v>2</v>
      </c>
      <c r="Q759" t="s">
        <v>8317</v>
      </c>
      <c r="R759" t="s">
        <v>8318</v>
      </c>
      <c r="S759" s="17">
        <f t="shared" si="46"/>
        <v>41812.566099537034</v>
      </c>
      <c r="T759" s="11">
        <f t="shared" si="47"/>
        <v>41872.566099537034</v>
      </c>
    </row>
    <row r="760" spans="1:20" ht="45" hidden="1" x14ac:dyDescent="0.25">
      <c r="A760">
        <v>3053</v>
      </c>
      <c r="B760" s="3" t="s">
        <v>3053</v>
      </c>
      <c r="C760" s="3" t="s">
        <v>7163</v>
      </c>
      <c r="D760">
        <v>10000</v>
      </c>
      <c r="E760">
        <v>40</v>
      </c>
      <c r="F760" t="s">
        <v>8221</v>
      </c>
      <c r="G760" t="s">
        <v>8224</v>
      </c>
      <c r="H760" t="s">
        <v>8246</v>
      </c>
      <c r="I760">
        <v>1412222340</v>
      </c>
      <c r="J760">
        <v>1407781013</v>
      </c>
      <c r="K760" t="b">
        <v>0</v>
      </c>
      <c r="L760">
        <v>3</v>
      </c>
      <c r="M760" t="b">
        <v>0</v>
      </c>
      <c r="N760" t="s">
        <v>8303</v>
      </c>
      <c r="O760" s="6">
        <f t="shared" si="44"/>
        <v>4.0000000000000001E-3</v>
      </c>
      <c r="P760" s="7">
        <f t="shared" si="45"/>
        <v>13.333333333333334</v>
      </c>
      <c r="Q760" t="s">
        <v>8317</v>
      </c>
      <c r="R760" t="s">
        <v>8357</v>
      </c>
      <c r="S760" s="17">
        <f t="shared" si="46"/>
        <v>41862.553391203699</v>
      </c>
      <c r="T760" s="11">
        <f t="shared" si="47"/>
        <v>41913.957638888889</v>
      </c>
    </row>
    <row r="761" spans="1:20" ht="30" hidden="1" x14ac:dyDescent="0.2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6">
        <f t="shared" si="44"/>
        <v>4.0000000000000001E-3</v>
      </c>
      <c r="P761" s="7">
        <f t="shared" si="45"/>
        <v>20</v>
      </c>
      <c r="Q761" t="s">
        <v>8325</v>
      </c>
      <c r="R761" t="s">
        <v>8347</v>
      </c>
      <c r="S761" s="17">
        <f t="shared" si="46"/>
        <v>41884.665995370371</v>
      </c>
      <c r="T761" s="11">
        <f t="shared" si="47"/>
        <v>41914.665995370371</v>
      </c>
    </row>
    <row r="762" spans="1:20" ht="30" hidden="1" x14ac:dyDescent="0.25">
      <c r="A762">
        <v>662</v>
      </c>
      <c r="B762" s="3" t="s">
        <v>663</v>
      </c>
      <c r="C762" s="3" t="s">
        <v>4772</v>
      </c>
      <c r="D762">
        <v>39000</v>
      </c>
      <c r="E762">
        <v>156</v>
      </c>
      <c r="F762" t="s">
        <v>8221</v>
      </c>
      <c r="G762" t="s">
        <v>8224</v>
      </c>
      <c r="H762" t="s">
        <v>8246</v>
      </c>
      <c r="I762">
        <v>1421404247</v>
      </c>
      <c r="J762">
        <v>1418812247</v>
      </c>
      <c r="K762" t="b">
        <v>0</v>
      </c>
      <c r="L762">
        <v>4</v>
      </c>
      <c r="M762" t="b">
        <v>0</v>
      </c>
      <c r="N762" t="s">
        <v>8273</v>
      </c>
      <c r="O762" s="6">
        <f t="shared" si="44"/>
        <v>4.0000000000000001E-3</v>
      </c>
      <c r="P762" s="7">
        <f t="shared" si="45"/>
        <v>39</v>
      </c>
      <c r="Q762" t="s">
        <v>8319</v>
      </c>
      <c r="R762" t="s">
        <v>8321</v>
      </c>
      <c r="S762" s="17">
        <f t="shared" si="46"/>
        <v>41990.229710648149</v>
      </c>
      <c r="T762" s="11">
        <f t="shared" si="47"/>
        <v>42020.229710648149</v>
      </c>
    </row>
    <row r="763" spans="1:20" ht="45" hidden="1" x14ac:dyDescent="0.25">
      <c r="A763">
        <v>1170</v>
      </c>
      <c r="B763" s="3" t="s">
        <v>1171</v>
      </c>
      <c r="C763" s="3" t="s">
        <v>5280</v>
      </c>
      <c r="D763">
        <v>25000</v>
      </c>
      <c r="E763">
        <v>100</v>
      </c>
      <c r="F763" t="s">
        <v>8221</v>
      </c>
      <c r="G763" t="s">
        <v>8225</v>
      </c>
      <c r="H763" t="s">
        <v>8247</v>
      </c>
      <c r="I763">
        <v>1433021171</v>
      </c>
      <c r="J763">
        <v>1430429171</v>
      </c>
      <c r="K763" t="b">
        <v>0</v>
      </c>
      <c r="L763">
        <v>2</v>
      </c>
      <c r="M763" t="b">
        <v>0</v>
      </c>
      <c r="N763" t="s">
        <v>8284</v>
      </c>
      <c r="O763" s="6">
        <f t="shared" si="44"/>
        <v>4.0000000000000001E-3</v>
      </c>
      <c r="P763" s="7">
        <f t="shared" si="45"/>
        <v>50</v>
      </c>
      <c r="Q763" t="s">
        <v>8336</v>
      </c>
      <c r="R763" t="s">
        <v>8337</v>
      </c>
      <c r="S763" s="17">
        <f t="shared" si="46"/>
        <v>42124.684849537036</v>
      </c>
      <c r="T763" s="11">
        <f t="shared" si="47"/>
        <v>42154.684849537036</v>
      </c>
    </row>
    <row r="764" spans="1:20" ht="45" hidden="1" x14ac:dyDescent="0.25">
      <c r="A764">
        <v>230</v>
      </c>
      <c r="B764" s="3" t="s">
        <v>232</v>
      </c>
      <c r="C764" s="3" t="s">
        <v>4340</v>
      </c>
      <c r="D764">
        <v>15000</v>
      </c>
      <c r="E764">
        <v>60</v>
      </c>
      <c r="F764" t="s">
        <v>8221</v>
      </c>
      <c r="G764" t="s">
        <v>8224</v>
      </c>
      <c r="H764" t="s">
        <v>8246</v>
      </c>
      <c r="I764">
        <v>1433443151</v>
      </c>
      <c r="J764">
        <v>1430851151</v>
      </c>
      <c r="K764" t="b">
        <v>0</v>
      </c>
      <c r="L764">
        <v>2</v>
      </c>
      <c r="M764" t="b">
        <v>0</v>
      </c>
      <c r="N764" t="s">
        <v>8268</v>
      </c>
      <c r="O764" s="6">
        <f t="shared" si="44"/>
        <v>4.0000000000000001E-3</v>
      </c>
      <c r="P764" s="7">
        <f t="shared" si="45"/>
        <v>30</v>
      </c>
      <c r="Q764" t="s">
        <v>8310</v>
      </c>
      <c r="R764" t="s">
        <v>8314</v>
      </c>
      <c r="S764" s="17">
        <f t="shared" si="46"/>
        <v>42129.568877314807</v>
      </c>
      <c r="T764" s="11">
        <f t="shared" si="47"/>
        <v>42159.568877314807</v>
      </c>
    </row>
    <row r="765" spans="1:20" ht="30" hidden="1" x14ac:dyDescent="0.2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 t="shared" si="44"/>
        <v>4.0666666666666663E-3</v>
      </c>
      <c r="P765" s="7">
        <f t="shared" si="45"/>
        <v>30.5</v>
      </c>
      <c r="Q765" t="s">
        <v>8319</v>
      </c>
      <c r="R765" t="s">
        <v>8321</v>
      </c>
      <c r="S765" s="17">
        <f t="shared" si="46"/>
        <v>41947.832858796297</v>
      </c>
      <c r="T765" s="11">
        <f t="shared" si="47"/>
        <v>41977.832858796297</v>
      </c>
    </row>
    <row r="766" spans="1:20" ht="30" hidden="1" x14ac:dyDescent="0.2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 t="shared" si="44"/>
        <v>4.1111111111111114E-3</v>
      </c>
      <c r="P766" s="7">
        <f t="shared" si="45"/>
        <v>46.25</v>
      </c>
      <c r="Q766" t="s">
        <v>8317</v>
      </c>
      <c r="R766" t="s">
        <v>8318</v>
      </c>
      <c r="S766" s="17">
        <f t="shared" si="46"/>
        <v>41948.518923611111</v>
      </c>
      <c r="T766" s="11">
        <f t="shared" si="47"/>
        <v>41978.518923611111</v>
      </c>
    </row>
    <row r="767" spans="1:20" ht="45" hidden="1" x14ac:dyDescent="0.2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 t="shared" si="44"/>
        <v>4.1333333333333335E-3</v>
      </c>
      <c r="P767" s="7">
        <f t="shared" si="45"/>
        <v>23.25</v>
      </c>
      <c r="Q767" t="s">
        <v>8333</v>
      </c>
      <c r="R767" t="s">
        <v>8335</v>
      </c>
      <c r="S767" s="17">
        <f t="shared" si="46"/>
        <v>42324.985254629624</v>
      </c>
      <c r="T767" s="11">
        <f t="shared" si="47"/>
        <v>42354.985254629624</v>
      </c>
    </row>
    <row r="768" spans="1:20" hidden="1" x14ac:dyDescent="0.25">
      <c r="A768">
        <v>1988</v>
      </c>
      <c r="B768" s="3" t="s">
        <v>1989</v>
      </c>
      <c r="C768" s="3" t="s">
        <v>6098</v>
      </c>
      <c r="D768">
        <v>6000</v>
      </c>
      <c r="E768">
        <v>25</v>
      </c>
      <c r="F768" t="s">
        <v>8221</v>
      </c>
      <c r="G768" t="s">
        <v>8224</v>
      </c>
      <c r="H768" t="s">
        <v>8246</v>
      </c>
      <c r="I768">
        <v>1440094742</v>
      </c>
      <c r="J768">
        <v>1437502742</v>
      </c>
      <c r="K768" t="b">
        <v>0</v>
      </c>
      <c r="L768">
        <v>1</v>
      </c>
      <c r="M768" t="b">
        <v>0</v>
      </c>
      <c r="N768" t="s">
        <v>8296</v>
      </c>
      <c r="O768" s="6">
        <f t="shared" si="44"/>
        <v>4.1666666666666666E-3</v>
      </c>
      <c r="P768" s="7">
        <f t="shared" si="45"/>
        <v>25</v>
      </c>
      <c r="Q768" t="s">
        <v>8338</v>
      </c>
      <c r="R768" t="s">
        <v>8350</v>
      </c>
      <c r="S768" s="17">
        <f t="shared" si="46"/>
        <v>42206.554884259262</v>
      </c>
      <c r="T768" s="11">
        <f t="shared" si="47"/>
        <v>42236.554884259262</v>
      </c>
    </row>
    <row r="769" spans="1:20" hidden="1" x14ac:dyDescent="0.25">
      <c r="A769">
        <v>190</v>
      </c>
      <c r="B769" s="3" t="s">
        <v>192</v>
      </c>
      <c r="C769" s="3" t="s">
        <v>4300</v>
      </c>
      <c r="D769">
        <v>12000</v>
      </c>
      <c r="E769">
        <v>50</v>
      </c>
      <c r="F769" t="s">
        <v>8221</v>
      </c>
      <c r="G769" t="s">
        <v>8224</v>
      </c>
      <c r="H769" t="s">
        <v>8246</v>
      </c>
      <c r="I769">
        <v>1466091446</v>
      </c>
      <c r="J769">
        <v>1465227446</v>
      </c>
      <c r="K769" t="b">
        <v>0</v>
      </c>
      <c r="L769">
        <v>1</v>
      </c>
      <c r="M769" t="b">
        <v>0</v>
      </c>
      <c r="N769" t="s">
        <v>8268</v>
      </c>
      <c r="O769" s="6">
        <f t="shared" si="44"/>
        <v>4.1666666666666666E-3</v>
      </c>
      <c r="P769" s="7">
        <f t="shared" si="45"/>
        <v>50</v>
      </c>
      <c r="Q769" t="s">
        <v>8310</v>
      </c>
      <c r="R769" t="s">
        <v>8314</v>
      </c>
      <c r="S769" s="17">
        <f t="shared" si="46"/>
        <v>42527.442662037036</v>
      </c>
      <c r="T769" s="11">
        <f t="shared" si="47"/>
        <v>42537.442662037036</v>
      </c>
    </row>
    <row r="770" spans="1:20" ht="45" hidden="1" x14ac:dyDescent="0.25">
      <c r="A770">
        <v>3961</v>
      </c>
      <c r="B770" s="3" t="s">
        <v>3958</v>
      </c>
      <c r="C770" s="3" t="s">
        <v>8068</v>
      </c>
      <c r="D770">
        <v>5000</v>
      </c>
      <c r="E770">
        <v>21</v>
      </c>
      <c r="F770" t="s">
        <v>8221</v>
      </c>
      <c r="G770" t="s">
        <v>8225</v>
      </c>
      <c r="H770" t="s">
        <v>8247</v>
      </c>
      <c r="I770">
        <v>1399584210</v>
      </c>
      <c r="J770">
        <v>1397683410</v>
      </c>
      <c r="K770" t="b">
        <v>0</v>
      </c>
      <c r="L770">
        <v>2</v>
      </c>
      <c r="M770" t="b">
        <v>0</v>
      </c>
      <c r="N770" t="s">
        <v>8271</v>
      </c>
      <c r="O770" s="6">
        <f t="shared" ref="O770:O833" si="48">E770/D770</f>
        <v>4.1999999999999997E-3</v>
      </c>
      <c r="P770" s="7">
        <f t="shared" ref="P770:P833" si="49">IFERROR(E770/L770,0)</f>
        <v>10.5</v>
      </c>
      <c r="Q770" t="s">
        <v>8317</v>
      </c>
      <c r="R770" t="s">
        <v>8318</v>
      </c>
      <c r="S770" s="17">
        <f t="shared" ref="S770:S833" si="50">(((J770/60)/60)/24)+DATE(1970,1,1)+(-5/24)</f>
        <v>41745.682986111111</v>
      </c>
      <c r="T770" s="11">
        <f t="shared" ref="T770:T833" si="51">(((I770/60)/60)/24)+DATE(1970,1,1)+(-5/24)</f>
        <v>41767.682986111111</v>
      </c>
    </row>
    <row r="771" spans="1:20" ht="30" hidden="1" x14ac:dyDescent="0.2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6">
        <f t="shared" si="48"/>
        <v>4.1999999999999997E-3</v>
      </c>
      <c r="P771" s="7">
        <f t="shared" si="49"/>
        <v>6.1764705882352944</v>
      </c>
      <c r="Q771" t="s">
        <v>8322</v>
      </c>
      <c r="R771" t="s">
        <v>8341</v>
      </c>
      <c r="S771" s="17">
        <f t="shared" si="50"/>
        <v>41941.472233796296</v>
      </c>
      <c r="T771" s="11">
        <f t="shared" si="51"/>
        <v>41971.51390046296</v>
      </c>
    </row>
    <row r="772" spans="1:20" ht="30" hidden="1" x14ac:dyDescent="0.25">
      <c r="A772">
        <v>900</v>
      </c>
      <c r="B772" s="3" t="s">
        <v>901</v>
      </c>
      <c r="C772" s="3" t="s">
        <v>5010</v>
      </c>
      <c r="D772">
        <v>5000</v>
      </c>
      <c r="E772">
        <v>21</v>
      </c>
      <c r="F772" t="s">
        <v>8221</v>
      </c>
      <c r="G772" t="s">
        <v>8224</v>
      </c>
      <c r="H772" t="s">
        <v>8246</v>
      </c>
      <c r="I772">
        <v>1459365802</v>
      </c>
      <c r="J772">
        <v>1456777402</v>
      </c>
      <c r="K772" t="b">
        <v>0</v>
      </c>
      <c r="L772">
        <v>2</v>
      </c>
      <c r="M772" t="b">
        <v>0</v>
      </c>
      <c r="N772" t="s">
        <v>8278</v>
      </c>
      <c r="O772" s="6">
        <f t="shared" si="48"/>
        <v>4.1999999999999997E-3</v>
      </c>
      <c r="P772" s="7">
        <f t="shared" si="49"/>
        <v>10.5</v>
      </c>
      <c r="Q772" t="s">
        <v>8325</v>
      </c>
      <c r="R772" t="s">
        <v>8328</v>
      </c>
      <c r="S772" s="17">
        <f t="shared" si="50"/>
        <v>42429.641226851854</v>
      </c>
      <c r="T772" s="11">
        <f t="shared" si="51"/>
        <v>42459.599560185183</v>
      </c>
    </row>
    <row r="773" spans="1:20" ht="30" hidden="1" x14ac:dyDescent="0.2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6">
        <f t="shared" si="48"/>
        <v>4.1999999999999997E-3</v>
      </c>
      <c r="P773" s="7">
        <f t="shared" si="49"/>
        <v>10.5</v>
      </c>
      <c r="Q773" t="s">
        <v>8317</v>
      </c>
      <c r="R773" t="s">
        <v>8318</v>
      </c>
      <c r="S773" s="17">
        <f t="shared" si="50"/>
        <v>42559.265671296293</v>
      </c>
      <c r="T773" s="11">
        <f t="shared" si="51"/>
        <v>42619.265671296293</v>
      </c>
    </row>
    <row r="774" spans="1:20" ht="45" hidden="1" x14ac:dyDescent="0.2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 t="shared" si="48"/>
        <v>4.2399999999999998E-3</v>
      </c>
      <c r="P774" s="7">
        <f t="shared" si="49"/>
        <v>53</v>
      </c>
      <c r="Q774" t="s">
        <v>8319</v>
      </c>
      <c r="R774" t="s">
        <v>8320</v>
      </c>
      <c r="S774" s="17">
        <f t="shared" si="50"/>
        <v>42192.607905092591</v>
      </c>
      <c r="T774" s="11">
        <f t="shared" si="51"/>
        <v>42211.957638888889</v>
      </c>
    </row>
    <row r="775" spans="1:20" ht="45" hidden="1" x14ac:dyDescent="0.2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 t="shared" si="48"/>
        <v>4.2599999999999999E-3</v>
      </c>
      <c r="P775" s="7">
        <f t="shared" si="49"/>
        <v>53.25</v>
      </c>
      <c r="Q775" t="s">
        <v>8319</v>
      </c>
      <c r="R775" t="s">
        <v>8320</v>
      </c>
      <c r="S775" s="17">
        <f t="shared" si="50"/>
        <v>42082.861550925918</v>
      </c>
      <c r="T775" s="11">
        <f t="shared" si="51"/>
        <v>42127.861550925918</v>
      </c>
    </row>
    <row r="776" spans="1:20" ht="60" hidden="1" x14ac:dyDescent="0.2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 t="shared" si="48"/>
        <v>4.3166666666666666E-3</v>
      </c>
      <c r="P776" s="7">
        <f t="shared" si="49"/>
        <v>64.75</v>
      </c>
      <c r="Q776" t="s">
        <v>8319</v>
      </c>
      <c r="R776" t="s">
        <v>8320</v>
      </c>
      <c r="S776" s="17">
        <f t="shared" si="50"/>
        <v>42138.484293981477</v>
      </c>
      <c r="T776" s="11">
        <f t="shared" si="51"/>
        <v>42168.484293981477</v>
      </c>
    </row>
    <row r="777" spans="1:20" ht="45" hidden="1" x14ac:dyDescent="0.2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 t="shared" si="48"/>
        <v>4.3307086614173228E-3</v>
      </c>
      <c r="P777" s="7">
        <f t="shared" si="49"/>
        <v>18.333333333333332</v>
      </c>
      <c r="Q777" t="s">
        <v>8317</v>
      </c>
      <c r="R777" t="s">
        <v>8318</v>
      </c>
      <c r="S777" s="17">
        <f t="shared" si="50"/>
        <v>41784.581354166665</v>
      </c>
      <c r="T777" s="11">
        <f t="shared" si="51"/>
        <v>41814.581354166665</v>
      </c>
    </row>
    <row r="778" spans="1:20" hidden="1" x14ac:dyDescent="0.25">
      <c r="A778">
        <v>2402</v>
      </c>
      <c r="B778" s="3" t="s">
        <v>2403</v>
      </c>
      <c r="C778" s="3" t="s">
        <v>6512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1431533931</v>
      </c>
      <c r="J778">
        <v>1428941931</v>
      </c>
      <c r="K778" t="b">
        <v>0</v>
      </c>
      <c r="L778">
        <v>1</v>
      </c>
      <c r="M778" t="b">
        <v>0</v>
      </c>
      <c r="N778" t="s">
        <v>8284</v>
      </c>
      <c r="O778" s="6">
        <f t="shared" si="48"/>
        <v>4.3333333333333331E-3</v>
      </c>
      <c r="P778" s="7">
        <f t="shared" si="49"/>
        <v>52</v>
      </c>
      <c r="Q778" t="s">
        <v>8336</v>
      </c>
      <c r="R778" t="s">
        <v>8337</v>
      </c>
      <c r="S778" s="17">
        <f t="shared" si="50"/>
        <v>42107.47142361111</v>
      </c>
      <c r="T778" s="11">
        <f t="shared" si="51"/>
        <v>42137.47142361111</v>
      </c>
    </row>
    <row r="779" spans="1:20" ht="45" hidden="1" x14ac:dyDescent="0.25">
      <c r="A779">
        <v>505</v>
      </c>
      <c r="B779" s="3" t="s">
        <v>506</v>
      </c>
      <c r="C779" s="3" t="s">
        <v>4615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1451010086</v>
      </c>
      <c r="J779">
        <v>1447122086</v>
      </c>
      <c r="K779" t="b">
        <v>0</v>
      </c>
      <c r="L779">
        <v>14</v>
      </c>
      <c r="M779" t="b">
        <v>0</v>
      </c>
      <c r="N779" t="s">
        <v>8270</v>
      </c>
      <c r="O779" s="6">
        <f t="shared" si="48"/>
        <v>4.3333333333333331E-3</v>
      </c>
      <c r="P779" s="7">
        <f t="shared" si="49"/>
        <v>3.7142857142857144</v>
      </c>
      <c r="Q779" t="s">
        <v>8310</v>
      </c>
      <c r="R779" t="s">
        <v>8316</v>
      </c>
      <c r="S779" s="17">
        <f t="shared" si="50"/>
        <v>42317.889884259253</v>
      </c>
      <c r="T779" s="11">
        <f t="shared" si="51"/>
        <v>42362.889884259253</v>
      </c>
    </row>
    <row r="780" spans="1:20" ht="30" hidden="1" x14ac:dyDescent="0.2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 t="shared" si="48"/>
        <v>4.3750000000000004E-3</v>
      </c>
      <c r="P780" s="7">
        <f t="shared" si="49"/>
        <v>8.75</v>
      </c>
      <c r="Q780" t="s">
        <v>8322</v>
      </c>
      <c r="R780" t="s">
        <v>8358</v>
      </c>
      <c r="S780" s="17">
        <f t="shared" si="50"/>
        <v>41911.449097222219</v>
      </c>
      <c r="T780" s="11">
        <f t="shared" si="51"/>
        <v>41931.879861111105</v>
      </c>
    </row>
    <row r="781" spans="1:20" ht="45" hidden="1" x14ac:dyDescent="0.2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 t="shared" si="48"/>
        <v>4.3939393939393936E-3</v>
      </c>
      <c r="P781" s="7">
        <f t="shared" si="49"/>
        <v>4.833333333333333</v>
      </c>
      <c r="Q781" t="s">
        <v>8310</v>
      </c>
      <c r="R781" t="s">
        <v>8316</v>
      </c>
      <c r="S781" s="17">
        <f t="shared" si="50"/>
        <v>41682.028136574074</v>
      </c>
      <c r="T781" s="11">
        <f t="shared" si="51"/>
        <v>41711.986469907402</v>
      </c>
    </row>
    <row r="782" spans="1:20" ht="45" hidden="1" x14ac:dyDescent="0.2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 t="shared" si="48"/>
        <v>4.4444444444444444E-3</v>
      </c>
      <c r="P782" s="7">
        <f t="shared" si="49"/>
        <v>10</v>
      </c>
      <c r="Q782" t="s">
        <v>8338</v>
      </c>
      <c r="R782" t="s">
        <v>8343</v>
      </c>
      <c r="S782" s="17">
        <f t="shared" si="50"/>
        <v>41935.301319444443</v>
      </c>
      <c r="T782" s="11">
        <f t="shared" si="51"/>
        <v>41965.342986111107</v>
      </c>
    </row>
    <row r="783" spans="1:20" ht="45" hidden="1" x14ac:dyDescent="0.25">
      <c r="A783">
        <v>1873</v>
      </c>
      <c r="B783" s="3" t="s">
        <v>1874</v>
      </c>
      <c r="C783" s="3" t="s">
        <v>5983</v>
      </c>
      <c r="D783">
        <v>8000</v>
      </c>
      <c r="E783">
        <v>36</v>
      </c>
      <c r="F783" t="s">
        <v>8221</v>
      </c>
      <c r="G783" t="s">
        <v>8229</v>
      </c>
      <c r="H783" t="s">
        <v>8251</v>
      </c>
      <c r="I783">
        <v>1436373900</v>
      </c>
      <c r="J783">
        <v>1433861210</v>
      </c>
      <c r="K783" t="b">
        <v>0</v>
      </c>
      <c r="L783">
        <v>2</v>
      </c>
      <c r="M783" t="b">
        <v>0</v>
      </c>
      <c r="N783" t="s">
        <v>8283</v>
      </c>
      <c r="O783" s="6">
        <f t="shared" si="48"/>
        <v>4.4999999999999997E-3</v>
      </c>
      <c r="P783" s="7">
        <f t="shared" si="49"/>
        <v>18</v>
      </c>
      <c r="Q783" t="s">
        <v>8333</v>
      </c>
      <c r="R783" t="s">
        <v>8335</v>
      </c>
      <c r="S783" s="17">
        <f t="shared" si="50"/>
        <v>42164.407523148147</v>
      </c>
      <c r="T783" s="11">
        <f t="shared" si="51"/>
        <v>42193.489583333336</v>
      </c>
    </row>
    <row r="784" spans="1:20" ht="45" hidden="1" x14ac:dyDescent="0.25">
      <c r="A784">
        <v>1109</v>
      </c>
      <c r="B784" s="3" t="s">
        <v>1110</v>
      </c>
      <c r="C784" s="3" t="s">
        <v>5219</v>
      </c>
      <c r="D784">
        <v>10000</v>
      </c>
      <c r="E784">
        <v>45</v>
      </c>
      <c r="F784" t="s">
        <v>8221</v>
      </c>
      <c r="G784" t="s">
        <v>8224</v>
      </c>
      <c r="H784" t="s">
        <v>8246</v>
      </c>
      <c r="I784">
        <v>1479495790</v>
      </c>
      <c r="J784">
        <v>1476900190</v>
      </c>
      <c r="K784" t="b">
        <v>0</v>
      </c>
      <c r="L784">
        <v>3</v>
      </c>
      <c r="M784" t="b">
        <v>0</v>
      </c>
      <c r="N784" t="s">
        <v>8282</v>
      </c>
      <c r="O784" s="6">
        <f t="shared" si="48"/>
        <v>4.4999999999999997E-3</v>
      </c>
      <c r="P784" s="7">
        <f t="shared" si="49"/>
        <v>15</v>
      </c>
      <c r="Q784" t="s">
        <v>8333</v>
      </c>
      <c r="R784" t="s">
        <v>8334</v>
      </c>
      <c r="S784" s="17">
        <f t="shared" si="50"/>
        <v>42662.543865740743</v>
      </c>
      <c r="T784" s="11">
        <f t="shared" si="51"/>
        <v>42692.5855324074</v>
      </c>
    </row>
    <row r="785" spans="1:20" ht="45" hidden="1" x14ac:dyDescent="0.2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 t="shared" si="48"/>
        <v>4.6666666666666671E-3</v>
      </c>
      <c r="P785" s="7">
        <f t="shared" si="49"/>
        <v>11.666666666666666</v>
      </c>
      <c r="Q785" t="s">
        <v>8336</v>
      </c>
      <c r="R785" t="s">
        <v>8337</v>
      </c>
      <c r="S785" s="17">
        <f t="shared" si="50"/>
        <v>41951.883425925924</v>
      </c>
      <c r="T785" s="11">
        <f t="shared" si="51"/>
        <v>41981.883425925924</v>
      </c>
    </row>
    <row r="786" spans="1:20" ht="45" hidden="1" x14ac:dyDescent="0.2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 t="shared" si="48"/>
        <v>4.6699999999999997E-3</v>
      </c>
      <c r="P786" s="7">
        <f t="shared" si="49"/>
        <v>116.75</v>
      </c>
      <c r="Q786" t="s">
        <v>8319</v>
      </c>
      <c r="R786" t="s">
        <v>8321</v>
      </c>
      <c r="S786" s="17">
        <f t="shared" si="50"/>
        <v>42437.71665509259</v>
      </c>
      <c r="T786" s="11">
        <f t="shared" si="51"/>
        <v>42497.674988425926</v>
      </c>
    </row>
    <row r="787" spans="1:20" ht="45" hidden="1" x14ac:dyDescent="0.2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 t="shared" si="48"/>
        <v>4.7222222222222223E-3</v>
      </c>
      <c r="P787" s="7">
        <f t="shared" si="49"/>
        <v>60.714285714285715</v>
      </c>
      <c r="Q787" t="s">
        <v>8333</v>
      </c>
      <c r="R787" t="s">
        <v>8335</v>
      </c>
      <c r="S787" s="17">
        <f t="shared" si="50"/>
        <v>42094.458923611113</v>
      </c>
      <c r="T787" s="11">
        <f t="shared" si="51"/>
        <v>42124.458923611113</v>
      </c>
    </row>
    <row r="788" spans="1:20" ht="30" hidden="1" x14ac:dyDescent="0.2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 t="shared" si="48"/>
        <v>4.7333333333333333E-3</v>
      </c>
      <c r="P788" s="7">
        <f t="shared" si="49"/>
        <v>23.666666666666668</v>
      </c>
      <c r="Q788" t="s">
        <v>8336</v>
      </c>
      <c r="R788" t="s">
        <v>8337</v>
      </c>
      <c r="S788" s="17">
        <f t="shared" si="50"/>
        <v>42047.973587962959</v>
      </c>
      <c r="T788" s="11">
        <f t="shared" si="51"/>
        <v>42107.931921296295</v>
      </c>
    </row>
    <row r="789" spans="1:20" ht="45" hidden="1" x14ac:dyDescent="0.2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 t="shared" si="48"/>
        <v>4.7727272727272731E-3</v>
      </c>
      <c r="P789" s="7">
        <f t="shared" si="49"/>
        <v>52.5</v>
      </c>
      <c r="Q789" t="s">
        <v>8317</v>
      </c>
      <c r="R789" t="s">
        <v>8357</v>
      </c>
      <c r="S789" s="17">
        <f t="shared" si="50"/>
        <v>42766.74858796296</v>
      </c>
      <c r="T789" s="11">
        <f t="shared" si="51"/>
        <v>42796.74858796296</v>
      </c>
    </row>
    <row r="790" spans="1:20" ht="30" hidden="1" x14ac:dyDescent="0.2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 t="shared" si="48"/>
        <v>4.8666666666666667E-3</v>
      </c>
      <c r="P790" s="7">
        <f t="shared" si="49"/>
        <v>24.333333333333332</v>
      </c>
      <c r="Q790" t="s">
        <v>8336</v>
      </c>
      <c r="R790" t="s">
        <v>8337</v>
      </c>
      <c r="S790" s="17">
        <f t="shared" si="50"/>
        <v>42674.962743055548</v>
      </c>
      <c r="T790" s="11">
        <f t="shared" si="51"/>
        <v>42705.00440972222</v>
      </c>
    </row>
    <row r="791" spans="1:20" ht="45" hidden="1" x14ac:dyDescent="0.2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 t="shared" si="48"/>
        <v>4.8960000000000002E-3</v>
      </c>
      <c r="P791" s="7">
        <f t="shared" si="49"/>
        <v>306</v>
      </c>
      <c r="Q791" t="s">
        <v>8336</v>
      </c>
      <c r="R791" t="s">
        <v>8337</v>
      </c>
      <c r="S791" s="17">
        <f t="shared" si="50"/>
        <v>42252.069282407399</v>
      </c>
      <c r="T791" s="11">
        <f t="shared" si="51"/>
        <v>42282.069282407399</v>
      </c>
    </row>
    <row r="792" spans="1:20" ht="45" hidden="1" x14ac:dyDescent="0.2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 t="shared" si="48"/>
        <v>4.9199999999999999E-3</v>
      </c>
      <c r="P792" s="7">
        <f t="shared" si="49"/>
        <v>20.5</v>
      </c>
      <c r="Q792" t="s">
        <v>8319</v>
      </c>
      <c r="R792" t="s">
        <v>8320</v>
      </c>
      <c r="S792" s="17">
        <f t="shared" si="50"/>
        <v>41927.511469907404</v>
      </c>
      <c r="T792" s="11">
        <f t="shared" si="51"/>
        <v>41957.553136574068</v>
      </c>
    </row>
    <row r="793" spans="1:20" hidden="1" x14ac:dyDescent="0.25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6">
        <f t="shared" si="48"/>
        <v>5.0000000000000001E-3</v>
      </c>
      <c r="P793" s="7">
        <f t="shared" si="49"/>
        <v>100</v>
      </c>
      <c r="Q793" t="s">
        <v>8325</v>
      </c>
      <c r="R793" t="s">
        <v>8328</v>
      </c>
      <c r="S793" s="17">
        <f t="shared" si="50"/>
        <v>41227.433391203704</v>
      </c>
      <c r="T793" s="11">
        <f t="shared" si="51"/>
        <v>41262.433391203704</v>
      </c>
    </row>
    <row r="794" spans="1:20" ht="45" hidden="1" x14ac:dyDescent="0.25">
      <c r="A794">
        <v>1407</v>
      </c>
      <c r="B794" s="3" t="s">
        <v>1408</v>
      </c>
      <c r="C794" s="3" t="s">
        <v>5517</v>
      </c>
      <c r="D794">
        <v>3000</v>
      </c>
      <c r="E794">
        <v>15</v>
      </c>
      <c r="F794" t="s">
        <v>8221</v>
      </c>
      <c r="G794" t="s">
        <v>8224</v>
      </c>
      <c r="H794" t="s">
        <v>8246</v>
      </c>
      <c r="I794">
        <v>1407847978</v>
      </c>
      <c r="J794">
        <v>1405687978</v>
      </c>
      <c r="K794" t="b">
        <v>0</v>
      </c>
      <c r="L794">
        <v>2</v>
      </c>
      <c r="M794" t="b">
        <v>0</v>
      </c>
      <c r="N794" t="s">
        <v>8287</v>
      </c>
      <c r="O794" s="6">
        <f t="shared" si="48"/>
        <v>5.0000000000000001E-3</v>
      </c>
      <c r="P794" s="7">
        <f t="shared" si="49"/>
        <v>7.5</v>
      </c>
      <c r="Q794" t="s">
        <v>8322</v>
      </c>
      <c r="R794" t="s">
        <v>8341</v>
      </c>
      <c r="S794" s="17">
        <f t="shared" si="50"/>
        <v>41838.32844907407</v>
      </c>
      <c r="T794" s="11">
        <f t="shared" si="51"/>
        <v>41863.32844907407</v>
      </c>
    </row>
    <row r="795" spans="1:20" ht="45" hidden="1" x14ac:dyDescent="0.25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6">
        <f t="shared" si="48"/>
        <v>5.0000000000000001E-3</v>
      </c>
      <c r="P795" s="7">
        <f t="shared" si="49"/>
        <v>5</v>
      </c>
      <c r="Q795" t="s">
        <v>8333</v>
      </c>
      <c r="R795" t="s">
        <v>8334</v>
      </c>
      <c r="S795" s="17">
        <f t="shared" si="50"/>
        <v>41835.768749999996</v>
      </c>
      <c r="T795" s="11">
        <f t="shared" si="51"/>
        <v>41865.768749999996</v>
      </c>
    </row>
    <row r="796" spans="1:20" hidden="1" x14ac:dyDescent="0.25">
      <c r="A796">
        <v>2893</v>
      </c>
      <c r="B796" s="3" t="s">
        <v>2893</v>
      </c>
      <c r="C796" s="3" t="s">
        <v>7003</v>
      </c>
      <c r="D796">
        <v>5000</v>
      </c>
      <c r="E796">
        <v>25</v>
      </c>
      <c r="F796" t="s">
        <v>8221</v>
      </c>
      <c r="G796" t="s">
        <v>8224</v>
      </c>
      <c r="H796" t="s">
        <v>8246</v>
      </c>
      <c r="I796">
        <v>1420768800</v>
      </c>
      <c r="J796">
        <v>1415644395</v>
      </c>
      <c r="K796" t="b">
        <v>0</v>
      </c>
      <c r="L796">
        <v>2</v>
      </c>
      <c r="M796" t="b">
        <v>0</v>
      </c>
      <c r="N796" t="s">
        <v>8271</v>
      </c>
      <c r="O796" s="6">
        <f t="shared" si="48"/>
        <v>5.0000000000000001E-3</v>
      </c>
      <c r="P796" s="7">
        <f t="shared" si="49"/>
        <v>12.5</v>
      </c>
      <c r="Q796" t="s">
        <v>8317</v>
      </c>
      <c r="R796" t="s">
        <v>8318</v>
      </c>
      <c r="S796" s="17">
        <f t="shared" si="50"/>
        <v>41953.564756944441</v>
      </c>
      <c r="T796" s="11">
        <f t="shared" si="51"/>
        <v>42012.874999999993</v>
      </c>
    </row>
    <row r="797" spans="1:20" ht="45" hidden="1" x14ac:dyDescent="0.25">
      <c r="A797">
        <v>1789</v>
      </c>
      <c r="B797" s="3" t="s">
        <v>1790</v>
      </c>
      <c r="C797" s="3" t="s">
        <v>5899</v>
      </c>
      <c r="D797">
        <v>8000</v>
      </c>
      <c r="E797">
        <v>40</v>
      </c>
      <c r="F797" t="s">
        <v>8221</v>
      </c>
      <c r="G797" t="s">
        <v>8224</v>
      </c>
      <c r="H797" t="s">
        <v>8246</v>
      </c>
      <c r="I797">
        <v>1421042403</v>
      </c>
      <c r="J797">
        <v>1415858403</v>
      </c>
      <c r="K797" t="b">
        <v>1</v>
      </c>
      <c r="L797">
        <v>4</v>
      </c>
      <c r="M797" t="b">
        <v>0</v>
      </c>
      <c r="N797" t="s">
        <v>8285</v>
      </c>
      <c r="O797" s="6">
        <f t="shared" si="48"/>
        <v>5.0000000000000001E-3</v>
      </c>
      <c r="P797" s="7">
        <f t="shared" si="49"/>
        <v>10</v>
      </c>
      <c r="Q797" t="s">
        <v>8338</v>
      </c>
      <c r="R797" t="s">
        <v>8339</v>
      </c>
      <c r="S797" s="17">
        <f t="shared" si="50"/>
        <v>41956.041701388887</v>
      </c>
      <c r="T797" s="11">
        <f t="shared" si="51"/>
        <v>42016.041701388887</v>
      </c>
    </row>
    <row r="798" spans="1:20" ht="30" hidden="1" x14ac:dyDescent="0.25">
      <c r="A798">
        <v>2583</v>
      </c>
      <c r="B798" s="3" t="s">
        <v>2583</v>
      </c>
      <c r="C798" s="3" t="s">
        <v>6693</v>
      </c>
      <c r="D798">
        <v>1000</v>
      </c>
      <c r="E798">
        <v>5</v>
      </c>
      <c r="F798" t="s">
        <v>8221</v>
      </c>
      <c r="G798" t="s">
        <v>8224</v>
      </c>
      <c r="H798" t="s">
        <v>8246</v>
      </c>
      <c r="I798">
        <v>1426526880</v>
      </c>
      <c r="J798">
        <v>1421346480</v>
      </c>
      <c r="K798" t="b">
        <v>0</v>
      </c>
      <c r="L798">
        <v>5</v>
      </c>
      <c r="M798" t="b">
        <v>0</v>
      </c>
      <c r="N798" t="s">
        <v>8284</v>
      </c>
      <c r="O798" s="6">
        <f t="shared" si="48"/>
        <v>5.0000000000000001E-3</v>
      </c>
      <c r="P798" s="7">
        <f t="shared" si="49"/>
        <v>1</v>
      </c>
      <c r="Q798" t="s">
        <v>8336</v>
      </c>
      <c r="R798" t="s">
        <v>8337</v>
      </c>
      <c r="S798" s="17">
        <f t="shared" si="50"/>
        <v>42019.561111111114</v>
      </c>
      <c r="T798" s="11">
        <f t="shared" si="51"/>
        <v>42079.519444444442</v>
      </c>
    </row>
    <row r="799" spans="1:20" ht="45" hidden="1" x14ac:dyDescent="0.25">
      <c r="A799">
        <v>1099</v>
      </c>
      <c r="B799" s="3" t="s">
        <v>1100</v>
      </c>
      <c r="C799" s="3" t="s">
        <v>5209</v>
      </c>
      <c r="D799">
        <v>5000</v>
      </c>
      <c r="E799">
        <v>25</v>
      </c>
      <c r="F799" t="s">
        <v>8221</v>
      </c>
      <c r="G799" t="s">
        <v>8225</v>
      </c>
      <c r="H799" t="s">
        <v>8247</v>
      </c>
      <c r="I799">
        <v>1431547468</v>
      </c>
      <c r="J799">
        <v>1428955468</v>
      </c>
      <c r="K799" t="b">
        <v>0</v>
      </c>
      <c r="L799">
        <v>1</v>
      </c>
      <c r="M799" t="b">
        <v>0</v>
      </c>
      <c r="N799" t="s">
        <v>8282</v>
      </c>
      <c r="O799" s="6">
        <f t="shared" si="48"/>
        <v>5.0000000000000001E-3</v>
      </c>
      <c r="P799" s="7">
        <f t="shared" si="49"/>
        <v>25</v>
      </c>
      <c r="Q799" t="s">
        <v>8333</v>
      </c>
      <c r="R799" t="s">
        <v>8334</v>
      </c>
      <c r="S799" s="17">
        <f t="shared" si="50"/>
        <v>42107.628101851849</v>
      </c>
      <c r="T799" s="11">
        <f t="shared" si="51"/>
        <v>42137.628101851849</v>
      </c>
    </row>
    <row r="800" spans="1:20" ht="45" hidden="1" x14ac:dyDescent="0.25">
      <c r="A800">
        <v>1581</v>
      </c>
      <c r="B800" s="3" t="s">
        <v>1582</v>
      </c>
      <c r="C800" s="3" t="s">
        <v>5691</v>
      </c>
      <c r="D800">
        <v>1000</v>
      </c>
      <c r="E800">
        <v>5</v>
      </c>
      <c r="F800" t="s">
        <v>8221</v>
      </c>
      <c r="G800" t="s">
        <v>8225</v>
      </c>
      <c r="H800" t="s">
        <v>8247</v>
      </c>
      <c r="I800">
        <v>1450521990</v>
      </c>
      <c r="J800">
        <v>1447757190</v>
      </c>
      <c r="K800" t="b">
        <v>0</v>
      </c>
      <c r="L800">
        <v>1</v>
      </c>
      <c r="M800" t="b">
        <v>0</v>
      </c>
      <c r="N800" t="s">
        <v>8291</v>
      </c>
      <c r="O800" s="6">
        <f t="shared" si="48"/>
        <v>5.0000000000000001E-3</v>
      </c>
      <c r="P800" s="7">
        <f t="shared" si="49"/>
        <v>5</v>
      </c>
      <c r="Q800" t="s">
        <v>8338</v>
      </c>
      <c r="R800" t="s">
        <v>8345</v>
      </c>
      <c r="S800" s="17">
        <f t="shared" si="50"/>
        <v>42325.240624999999</v>
      </c>
      <c r="T800" s="11">
        <f t="shared" si="51"/>
        <v>42357.240624999999</v>
      </c>
    </row>
    <row r="801" spans="1:20" ht="30" hidden="1" x14ac:dyDescent="0.25">
      <c r="A801">
        <v>1126</v>
      </c>
      <c r="B801" s="3" t="s">
        <v>1127</v>
      </c>
      <c r="C801" s="3" t="s">
        <v>5236</v>
      </c>
      <c r="D801">
        <v>2000</v>
      </c>
      <c r="E801">
        <v>10</v>
      </c>
      <c r="F801" t="s">
        <v>8221</v>
      </c>
      <c r="G801" t="s">
        <v>8224</v>
      </c>
      <c r="H801" t="s">
        <v>8246</v>
      </c>
      <c r="I801">
        <v>1468482694</v>
      </c>
      <c r="J801">
        <v>1465890694</v>
      </c>
      <c r="K801" t="b">
        <v>0</v>
      </c>
      <c r="L801">
        <v>2</v>
      </c>
      <c r="M801" t="b">
        <v>0</v>
      </c>
      <c r="N801" t="s">
        <v>8283</v>
      </c>
      <c r="O801" s="6">
        <f t="shared" si="48"/>
        <v>5.0000000000000001E-3</v>
      </c>
      <c r="P801" s="7">
        <f t="shared" si="49"/>
        <v>5</v>
      </c>
      <c r="Q801" t="s">
        <v>8333</v>
      </c>
      <c r="R801" t="s">
        <v>8335</v>
      </c>
      <c r="S801" s="17">
        <f t="shared" si="50"/>
        <v>42535.11914351851</v>
      </c>
      <c r="T801" s="11">
        <f t="shared" si="51"/>
        <v>42565.11914351851</v>
      </c>
    </row>
    <row r="802" spans="1:20" ht="45" hidden="1" x14ac:dyDescent="0.25">
      <c r="A802">
        <v>2568</v>
      </c>
      <c r="B802" s="3" t="s">
        <v>2568</v>
      </c>
      <c r="C802" s="3" t="s">
        <v>6678</v>
      </c>
      <c r="D802">
        <v>10000</v>
      </c>
      <c r="E802">
        <v>50</v>
      </c>
      <c r="F802" t="s">
        <v>8220</v>
      </c>
      <c r="G802" t="s">
        <v>8225</v>
      </c>
      <c r="H802" t="s">
        <v>8247</v>
      </c>
      <c r="I802">
        <v>1472745594</v>
      </c>
      <c r="J802">
        <v>1470153594</v>
      </c>
      <c r="K802" t="b">
        <v>0</v>
      </c>
      <c r="L802">
        <v>1</v>
      </c>
      <c r="M802" t="b">
        <v>0</v>
      </c>
      <c r="N802" t="s">
        <v>8284</v>
      </c>
      <c r="O802" s="6">
        <f t="shared" si="48"/>
        <v>5.0000000000000001E-3</v>
      </c>
      <c r="P802" s="7">
        <f t="shared" si="49"/>
        <v>50</v>
      </c>
      <c r="Q802" t="s">
        <v>8336</v>
      </c>
      <c r="R802" t="s">
        <v>8337</v>
      </c>
      <c r="S802" s="17">
        <f t="shared" si="50"/>
        <v>42584.45826388889</v>
      </c>
      <c r="T802" s="11">
        <f t="shared" si="51"/>
        <v>42614.45826388889</v>
      </c>
    </row>
    <row r="803" spans="1:20" ht="45" hidden="1" x14ac:dyDescent="0.25">
      <c r="A803">
        <v>1866</v>
      </c>
      <c r="B803" s="3" t="s">
        <v>1867</v>
      </c>
      <c r="C803" s="3" t="s">
        <v>5976</v>
      </c>
      <c r="D803">
        <v>25000</v>
      </c>
      <c r="E803">
        <v>125</v>
      </c>
      <c r="F803" t="s">
        <v>8221</v>
      </c>
      <c r="G803" t="s">
        <v>8224</v>
      </c>
      <c r="H803" t="s">
        <v>8246</v>
      </c>
      <c r="I803">
        <v>1488340800</v>
      </c>
      <c r="J803">
        <v>1483768497</v>
      </c>
      <c r="K803" t="b">
        <v>0</v>
      </c>
      <c r="L803">
        <v>2</v>
      </c>
      <c r="M803" t="b">
        <v>0</v>
      </c>
      <c r="N803" t="s">
        <v>8283</v>
      </c>
      <c r="O803" s="6">
        <f t="shared" si="48"/>
        <v>5.0000000000000001E-3</v>
      </c>
      <c r="P803" s="7">
        <f t="shared" si="49"/>
        <v>62.5</v>
      </c>
      <c r="Q803" t="s">
        <v>8333</v>
      </c>
      <c r="R803" t="s">
        <v>8335</v>
      </c>
      <c r="S803" s="17">
        <f t="shared" si="50"/>
        <v>42742.038159722222</v>
      </c>
      <c r="T803" s="11">
        <f t="shared" si="51"/>
        <v>42794.958333333336</v>
      </c>
    </row>
    <row r="804" spans="1:20" ht="45" hidden="1" x14ac:dyDescent="0.2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 t="shared" si="48"/>
        <v>5.0299999999999997E-3</v>
      </c>
      <c r="P804" s="7">
        <f t="shared" si="49"/>
        <v>167.66666666666666</v>
      </c>
      <c r="Q804" t="s">
        <v>8319</v>
      </c>
      <c r="R804" t="s">
        <v>8321</v>
      </c>
      <c r="S804" s="17">
        <f t="shared" si="50"/>
        <v>42705.482013888883</v>
      </c>
      <c r="T804" s="11">
        <f t="shared" si="51"/>
        <v>42734.749999999993</v>
      </c>
    </row>
    <row r="805" spans="1:20" ht="45" hidden="1" x14ac:dyDescent="0.2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6">
        <f t="shared" si="48"/>
        <v>5.1000000000000004E-3</v>
      </c>
      <c r="P805" s="7">
        <f t="shared" si="49"/>
        <v>23.181818181818183</v>
      </c>
      <c r="Q805" t="s">
        <v>8333</v>
      </c>
      <c r="R805" t="s">
        <v>8334</v>
      </c>
      <c r="S805" s="17">
        <f t="shared" si="50"/>
        <v>41220.72479166666</v>
      </c>
      <c r="T805" s="11">
        <f t="shared" si="51"/>
        <v>41250.72479166666</v>
      </c>
    </row>
    <row r="806" spans="1:20" ht="30" hidden="1" x14ac:dyDescent="0.2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6">
        <f t="shared" si="48"/>
        <v>5.1000000000000004E-3</v>
      </c>
      <c r="P806" s="7">
        <f t="shared" si="49"/>
        <v>17</v>
      </c>
      <c r="Q806" t="s">
        <v>8333</v>
      </c>
      <c r="R806" t="s">
        <v>8335</v>
      </c>
      <c r="S806" s="17">
        <f t="shared" si="50"/>
        <v>42528.691064814811</v>
      </c>
      <c r="T806" s="11">
        <f t="shared" si="51"/>
        <v>42588.691064814811</v>
      </c>
    </row>
    <row r="807" spans="1:20" ht="30" hidden="1" x14ac:dyDescent="0.2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6">
        <f t="shared" si="48"/>
        <v>5.1000000000000004E-3</v>
      </c>
      <c r="P807" s="7">
        <f t="shared" si="49"/>
        <v>17</v>
      </c>
      <c r="Q807" t="s">
        <v>8319</v>
      </c>
      <c r="R807" t="s">
        <v>8348</v>
      </c>
      <c r="S807" s="17">
        <f t="shared" si="50"/>
        <v>42656.508969907409</v>
      </c>
      <c r="T807" s="11">
        <f t="shared" si="51"/>
        <v>42681.550636574073</v>
      </c>
    </row>
    <row r="808" spans="1:20" ht="45" hidden="1" x14ac:dyDescent="0.2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 t="shared" si="48"/>
        <v>5.1999999999999998E-3</v>
      </c>
      <c r="P808" s="7">
        <f t="shared" si="49"/>
        <v>26</v>
      </c>
      <c r="Q808" t="s">
        <v>8319</v>
      </c>
      <c r="R808" t="s">
        <v>8321</v>
      </c>
      <c r="S808" s="17">
        <f t="shared" si="50"/>
        <v>42157.819976851846</v>
      </c>
      <c r="T808" s="11">
        <f t="shared" si="51"/>
        <v>42185.819976851846</v>
      </c>
    </row>
    <row r="809" spans="1:20" ht="45" hidden="1" x14ac:dyDescent="0.2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 t="shared" si="48"/>
        <v>5.3333333333333332E-3</v>
      </c>
      <c r="P809" s="7">
        <f t="shared" si="49"/>
        <v>91.428571428571431</v>
      </c>
      <c r="Q809" t="s">
        <v>8310</v>
      </c>
      <c r="R809" t="s">
        <v>8314</v>
      </c>
      <c r="S809" s="17">
        <f t="shared" si="50"/>
        <v>41841.554409722223</v>
      </c>
      <c r="T809" s="11">
        <f t="shared" si="51"/>
        <v>41901.554409722223</v>
      </c>
    </row>
    <row r="810" spans="1:20" ht="45" hidden="1" x14ac:dyDescent="0.2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 t="shared" si="48"/>
        <v>5.4884742041712408E-3</v>
      </c>
      <c r="P810" s="7">
        <f t="shared" si="49"/>
        <v>5</v>
      </c>
      <c r="Q810" t="s">
        <v>8325</v>
      </c>
      <c r="R810" t="s">
        <v>8340</v>
      </c>
      <c r="S810" s="17">
        <f t="shared" si="50"/>
        <v>40781.957199074073</v>
      </c>
      <c r="T810" s="11">
        <f t="shared" si="51"/>
        <v>40797.345833333333</v>
      </c>
    </row>
    <row r="811" spans="1:20" ht="45" hidden="1" x14ac:dyDescent="0.2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6">
        <f t="shared" si="48"/>
        <v>5.4999999999999997E-3</v>
      </c>
      <c r="P811" s="7">
        <f t="shared" si="49"/>
        <v>27.5</v>
      </c>
      <c r="Q811" t="s">
        <v>8322</v>
      </c>
      <c r="R811" t="s">
        <v>8344</v>
      </c>
      <c r="S811" s="17">
        <f t="shared" si="50"/>
        <v>41054.639444444445</v>
      </c>
      <c r="T811" s="11">
        <f t="shared" si="51"/>
        <v>41114.639444444445</v>
      </c>
    </row>
    <row r="812" spans="1:20" ht="30" hidden="1" x14ac:dyDescent="0.2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6">
        <f t="shared" si="48"/>
        <v>5.4999999999999997E-3</v>
      </c>
      <c r="P812" s="7">
        <f t="shared" si="49"/>
        <v>5.5</v>
      </c>
      <c r="Q812" t="s">
        <v>8317</v>
      </c>
      <c r="R812" t="s">
        <v>8318</v>
      </c>
      <c r="S812" s="17">
        <f t="shared" si="50"/>
        <v>42402.738668981481</v>
      </c>
      <c r="T812" s="11">
        <f t="shared" si="51"/>
        <v>42451.936805555553</v>
      </c>
    </row>
    <row r="813" spans="1:20" ht="45" hidden="1" x14ac:dyDescent="0.2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 t="shared" si="48"/>
        <v>5.5555555555555558E-3</v>
      </c>
      <c r="P813" s="7">
        <f t="shared" si="49"/>
        <v>25</v>
      </c>
      <c r="Q813" t="s">
        <v>8319</v>
      </c>
      <c r="R813" t="s">
        <v>8320</v>
      </c>
      <c r="S813" s="17">
        <f t="shared" si="50"/>
        <v>42275.838356481479</v>
      </c>
      <c r="T813" s="11">
        <f t="shared" si="51"/>
        <v>42305.838356481479</v>
      </c>
    </row>
    <row r="814" spans="1:20" ht="45" hidden="1" x14ac:dyDescent="0.2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 t="shared" si="48"/>
        <v>5.5833333333333334E-3</v>
      </c>
      <c r="P814" s="7">
        <f t="shared" si="49"/>
        <v>55.833333333333336</v>
      </c>
      <c r="Q814" t="s">
        <v>8336</v>
      </c>
      <c r="R814" t="s">
        <v>8337</v>
      </c>
      <c r="S814" s="17">
        <f t="shared" si="50"/>
        <v>42536.654467592591</v>
      </c>
      <c r="T814" s="11">
        <f t="shared" si="51"/>
        <v>42566.654467592591</v>
      </c>
    </row>
    <row r="815" spans="1:20" ht="30" hidden="1" x14ac:dyDescent="0.25">
      <c r="A815">
        <v>1082</v>
      </c>
      <c r="B815" s="3" t="s">
        <v>1083</v>
      </c>
      <c r="C815" s="3" t="s">
        <v>5192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1344635088</v>
      </c>
      <c r="J815">
        <v>1342043088</v>
      </c>
      <c r="K815" t="b">
        <v>0</v>
      </c>
      <c r="L815">
        <v>3</v>
      </c>
      <c r="M815" t="b">
        <v>0</v>
      </c>
      <c r="N815" t="s">
        <v>8282</v>
      </c>
      <c r="O815" s="6">
        <f t="shared" si="48"/>
        <v>5.5999999999999999E-3</v>
      </c>
      <c r="P815" s="7">
        <f t="shared" si="49"/>
        <v>18.666666666666668</v>
      </c>
      <c r="Q815" t="s">
        <v>8333</v>
      </c>
      <c r="R815" t="s">
        <v>8334</v>
      </c>
      <c r="S815" s="17">
        <f t="shared" si="50"/>
        <v>41101.697777777779</v>
      </c>
      <c r="T815" s="11">
        <f t="shared" si="51"/>
        <v>41131.697777777779</v>
      </c>
    </row>
    <row r="816" spans="1:20" ht="45" hidden="1" x14ac:dyDescent="0.25">
      <c r="A816">
        <v>586</v>
      </c>
      <c r="B816" s="3" t="s">
        <v>587</v>
      </c>
      <c r="C816" s="3" t="s">
        <v>4696</v>
      </c>
      <c r="D816">
        <v>10000</v>
      </c>
      <c r="E816">
        <v>56</v>
      </c>
      <c r="F816" t="s">
        <v>8221</v>
      </c>
      <c r="G816" t="s">
        <v>8224</v>
      </c>
      <c r="H816" t="s">
        <v>8246</v>
      </c>
      <c r="I816">
        <v>1424032207</v>
      </c>
      <c r="J816">
        <v>1421440207</v>
      </c>
      <c r="K816" t="b">
        <v>0</v>
      </c>
      <c r="L816">
        <v>4</v>
      </c>
      <c r="M816" t="b">
        <v>0</v>
      </c>
      <c r="N816" t="s">
        <v>8272</v>
      </c>
      <c r="O816" s="6">
        <f t="shared" si="48"/>
        <v>5.5999999999999999E-3</v>
      </c>
      <c r="P816" s="7">
        <f t="shared" si="49"/>
        <v>14</v>
      </c>
      <c r="Q816" t="s">
        <v>8319</v>
      </c>
      <c r="R816" t="s">
        <v>8320</v>
      </c>
      <c r="S816" s="17">
        <f t="shared" si="50"/>
        <v>42020.645914351851</v>
      </c>
      <c r="T816" s="11">
        <f t="shared" si="51"/>
        <v>42050.645914351851</v>
      </c>
    </row>
    <row r="817" spans="1:20" ht="45" hidden="1" x14ac:dyDescent="0.25">
      <c r="A817">
        <v>974</v>
      </c>
      <c r="B817" s="3" t="s">
        <v>975</v>
      </c>
      <c r="C817" s="3" t="s">
        <v>5084</v>
      </c>
      <c r="D817">
        <v>50000</v>
      </c>
      <c r="E817">
        <v>280</v>
      </c>
      <c r="F817" t="s">
        <v>8221</v>
      </c>
      <c r="G817" t="s">
        <v>8224</v>
      </c>
      <c r="H817" t="s">
        <v>8246</v>
      </c>
      <c r="I817">
        <v>1458925156</v>
      </c>
      <c r="J817">
        <v>1456336756</v>
      </c>
      <c r="K817" t="b">
        <v>0</v>
      </c>
      <c r="L817">
        <v>3</v>
      </c>
      <c r="M817" t="b">
        <v>0</v>
      </c>
      <c r="N817" t="s">
        <v>8273</v>
      </c>
      <c r="O817" s="6">
        <f t="shared" si="48"/>
        <v>5.5999999999999999E-3</v>
      </c>
      <c r="P817" s="7">
        <f t="shared" si="49"/>
        <v>93.333333333333329</v>
      </c>
      <c r="Q817" t="s">
        <v>8319</v>
      </c>
      <c r="R817" t="s">
        <v>8321</v>
      </c>
      <c r="S817" s="17">
        <f t="shared" si="50"/>
        <v>42424.541157407402</v>
      </c>
      <c r="T817" s="11">
        <f t="shared" si="51"/>
        <v>42454.499490740738</v>
      </c>
    </row>
    <row r="818" spans="1:20" ht="30" hidden="1" x14ac:dyDescent="0.2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 t="shared" si="48"/>
        <v>5.6800000000000002E-3</v>
      </c>
      <c r="P818" s="7">
        <f t="shared" si="49"/>
        <v>28.4</v>
      </c>
      <c r="Q818" t="s">
        <v>8333</v>
      </c>
      <c r="R818" t="s">
        <v>8334</v>
      </c>
      <c r="S818" s="17">
        <f t="shared" si="50"/>
        <v>42716.534120370365</v>
      </c>
      <c r="T818" s="11">
        <f t="shared" si="51"/>
        <v>42746.534120370365</v>
      </c>
    </row>
    <row r="819" spans="1:20" ht="30" hidden="1" x14ac:dyDescent="0.2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 t="shared" si="48"/>
        <v>5.7142857142857143E-3</v>
      </c>
      <c r="P819" s="7">
        <f t="shared" si="49"/>
        <v>15.428571428571429</v>
      </c>
      <c r="Q819" t="s">
        <v>8319</v>
      </c>
      <c r="R819" t="s">
        <v>8320</v>
      </c>
      <c r="S819" s="17">
        <f t="shared" si="50"/>
        <v>42093.892812500002</v>
      </c>
      <c r="T819" s="11">
        <f t="shared" si="51"/>
        <v>42123.892812500002</v>
      </c>
    </row>
    <row r="820" spans="1:20" ht="45" hidden="1" x14ac:dyDescent="0.2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 t="shared" si="48"/>
        <v>5.7499999999999999E-3</v>
      </c>
      <c r="P820" s="7">
        <f t="shared" si="49"/>
        <v>38.333333333333336</v>
      </c>
      <c r="Q820" t="s">
        <v>8310</v>
      </c>
      <c r="R820" t="s">
        <v>8313</v>
      </c>
      <c r="S820" s="17">
        <f t="shared" si="50"/>
        <v>42692.807847222219</v>
      </c>
      <c r="T820" s="11">
        <f t="shared" si="51"/>
        <v>42752.807847222219</v>
      </c>
    </row>
    <row r="821" spans="1:20" ht="45" hidden="1" x14ac:dyDescent="0.2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 t="shared" si="48"/>
        <v>5.8333333333333336E-3</v>
      </c>
      <c r="P821" s="7">
        <f t="shared" si="49"/>
        <v>8.75</v>
      </c>
      <c r="Q821" t="s">
        <v>8325</v>
      </c>
      <c r="R821" t="s">
        <v>8347</v>
      </c>
      <c r="S821" s="17">
        <f t="shared" si="50"/>
        <v>41912.724097222221</v>
      </c>
      <c r="T821" s="11">
        <f t="shared" si="51"/>
        <v>41942.724097222221</v>
      </c>
    </row>
    <row r="822" spans="1:20" ht="45" hidden="1" x14ac:dyDescent="0.2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 t="shared" si="48"/>
        <v>5.966666666666667E-3</v>
      </c>
      <c r="P822" s="7">
        <f t="shared" si="49"/>
        <v>71.599999999999994</v>
      </c>
      <c r="Q822" t="s">
        <v>8319</v>
      </c>
      <c r="R822" t="s">
        <v>8355</v>
      </c>
      <c r="S822" s="17">
        <f t="shared" si="50"/>
        <v>42695.416006944441</v>
      </c>
      <c r="T822" s="11">
        <f t="shared" si="51"/>
        <v>42725.416006944441</v>
      </c>
    </row>
    <row r="823" spans="1:20" ht="45" hidden="1" x14ac:dyDescent="0.25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6">
        <f t="shared" si="48"/>
        <v>6.0000000000000001E-3</v>
      </c>
      <c r="P823" s="7">
        <f t="shared" si="49"/>
        <v>30</v>
      </c>
      <c r="Q823" t="s">
        <v>8325</v>
      </c>
      <c r="R823" t="s">
        <v>8328</v>
      </c>
      <c r="S823" s="17">
        <f t="shared" si="50"/>
        <v>41802.735300925924</v>
      </c>
      <c r="T823" s="11">
        <f t="shared" si="51"/>
        <v>41833.895833333328</v>
      </c>
    </row>
    <row r="824" spans="1:20" ht="45" hidden="1" x14ac:dyDescent="0.25">
      <c r="A824">
        <v>3966</v>
      </c>
      <c r="B824" s="3" t="s">
        <v>3963</v>
      </c>
      <c r="C824" s="3" t="s">
        <v>8073</v>
      </c>
      <c r="D824">
        <v>7500</v>
      </c>
      <c r="E824">
        <v>45</v>
      </c>
      <c r="F824" t="s">
        <v>8221</v>
      </c>
      <c r="G824" t="s">
        <v>8224</v>
      </c>
      <c r="H824" t="s">
        <v>8246</v>
      </c>
      <c r="I824">
        <v>1406170740</v>
      </c>
      <c r="J824">
        <v>1402506278</v>
      </c>
      <c r="K824" t="b">
        <v>0</v>
      </c>
      <c r="L824">
        <v>2</v>
      </c>
      <c r="M824" t="b">
        <v>0</v>
      </c>
      <c r="N824" t="s">
        <v>8271</v>
      </c>
      <c r="O824" s="6">
        <f t="shared" si="48"/>
        <v>6.0000000000000001E-3</v>
      </c>
      <c r="P824" s="7">
        <f t="shared" si="49"/>
        <v>22.5</v>
      </c>
      <c r="Q824" t="s">
        <v>8317</v>
      </c>
      <c r="R824" t="s">
        <v>8318</v>
      </c>
      <c r="S824" s="17">
        <f t="shared" si="50"/>
        <v>41801.503217592588</v>
      </c>
      <c r="T824" s="11">
        <f t="shared" si="51"/>
        <v>41843.915972222218</v>
      </c>
    </row>
    <row r="825" spans="1:20" ht="45" hidden="1" x14ac:dyDescent="0.25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6">
        <f t="shared" si="48"/>
        <v>6.0000000000000001E-3</v>
      </c>
      <c r="P825" s="7">
        <f t="shared" si="49"/>
        <v>25.5</v>
      </c>
      <c r="Q825" t="s">
        <v>8336</v>
      </c>
      <c r="R825" t="s">
        <v>8337</v>
      </c>
      <c r="S825" s="17">
        <f t="shared" si="50"/>
        <v>42110.118090277778</v>
      </c>
      <c r="T825" s="11">
        <f t="shared" si="51"/>
        <v>42139.916666666664</v>
      </c>
    </row>
    <row r="826" spans="1:20" ht="45" hidden="1" x14ac:dyDescent="0.25">
      <c r="A826">
        <v>2506</v>
      </c>
      <c r="B826" s="3" t="s">
        <v>2506</v>
      </c>
      <c r="C826" s="3" t="s">
        <v>6616</v>
      </c>
      <c r="D826">
        <v>5000</v>
      </c>
      <c r="E826">
        <v>30</v>
      </c>
      <c r="F826" t="s">
        <v>8221</v>
      </c>
      <c r="G826" t="s">
        <v>8225</v>
      </c>
      <c r="H826" t="s">
        <v>8247</v>
      </c>
      <c r="I826">
        <v>1443906000</v>
      </c>
      <c r="J826">
        <v>1441955269</v>
      </c>
      <c r="K826" t="b">
        <v>0</v>
      </c>
      <c r="L826">
        <v>2</v>
      </c>
      <c r="M826" t="b">
        <v>0</v>
      </c>
      <c r="N826" t="s">
        <v>8299</v>
      </c>
      <c r="O826" s="6">
        <f t="shared" si="48"/>
        <v>6.0000000000000001E-3</v>
      </c>
      <c r="P826" s="7">
        <f t="shared" si="49"/>
        <v>15</v>
      </c>
      <c r="Q826" t="s">
        <v>8336</v>
      </c>
      <c r="R826" t="s">
        <v>8353</v>
      </c>
      <c r="S826" s="17">
        <f t="shared" si="50"/>
        <v>42258.088761574072</v>
      </c>
      <c r="T826" s="11">
        <f t="shared" si="51"/>
        <v>42280.666666666664</v>
      </c>
    </row>
    <row r="827" spans="1:20" ht="45" hidden="1" x14ac:dyDescent="0.2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 t="shared" si="48"/>
        <v>6.0400000000000002E-3</v>
      </c>
      <c r="P827" s="7">
        <f t="shared" si="49"/>
        <v>50.333333333333336</v>
      </c>
      <c r="Q827" t="s">
        <v>8336</v>
      </c>
      <c r="R827" t="s">
        <v>8337</v>
      </c>
      <c r="S827" s="17">
        <f t="shared" si="50"/>
        <v>42211.524097222216</v>
      </c>
      <c r="T827" s="11">
        <f t="shared" si="51"/>
        <v>42241.524097222216</v>
      </c>
    </row>
    <row r="828" spans="1:20" ht="45" hidden="1" x14ac:dyDescent="0.2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 t="shared" si="48"/>
        <v>6.0869565217391303E-3</v>
      </c>
      <c r="P828" s="7">
        <f t="shared" si="49"/>
        <v>28</v>
      </c>
      <c r="Q828" t="s">
        <v>8319</v>
      </c>
      <c r="R828" t="s">
        <v>8321</v>
      </c>
      <c r="S828" s="17">
        <f t="shared" si="50"/>
        <v>42082.494467592587</v>
      </c>
      <c r="T828" s="11">
        <f t="shared" si="51"/>
        <v>42112.494467592587</v>
      </c>
    </row>
    <row r="829" spans="1:20" ht="30" hidden="1" x14ac:dyDescent="0.2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6">
        <f t="shared" si="48"/>
        <v>6.2500000000000003E-3</v>
      </c>
      <c r="P829" s="7">
        <f t="shared" si="49"/>
        <v>50</v>
      </c>
      <c r="Q829" t="s">
        <v>8336</v>
      </c>
      <c r="R829" t="s">
        <v>8337</v>
      </c>
      <c r="S829" s="17">
        <f t="shared" si="50"/>
        <v>42143.505844907406</v>
      </c>
      <c r="T829" s="11">
        <f t="shared" si="51"/>
        <v>42173.505844907406</v>
      </c>
    </row>
    <row r="830" spans="1:20" ht="45" hidden="1" x14ac:dyDescent="0.25">
      <c r="A830">
        <v>3950</v>
      </c>
      <c r="B830" s="3" t="s">
        <v>3947</v>
      </c>
      <c r="C830" s="3" t="s">
        <v>8058</v>
      </c>
      <c r="D830">
        <v>4000</v>
      </c>
      <c r="E830">
        <v>25</v>
      </c>
      <c r="F830" t="s">
        <v>8221</v>
      </c>
      <c r="G830" t="s">
        <v>8224</v>
      </c>
      <c r="H830" t="s">
        <v>8246</v>
      </c>
      <c r="I830">
        <v>1460140500</v>
      </c>
      <c r="J830">
        <v>1457628680</v>
      </c>
      <c r="K830" t="b">
        <v>0</v>
      </c>
      <c r="L830">
        <v>1</v>
      </c>
      <c r="M830" t="b">
        <v>0</v>
      </c>
      <c r="N830" t="s">
        <v>8271</v>
      </c>
      <c r="O830" s="6">
        <f t="shared" si="48"/>
        <v>6.2500000000000003E-3</v>
      </c>
      <c r="P830" s="7">
        <f t="shared" si="49"/>
        <v>25</v>
      </c>
      <c r="Q830" t="s">
        <v>8317</v>
      </c>
      <c r="R830" t="s">
        <v>8318</v>
      </c>
      <c r="S830" s="17">
        <f t="shared" si="50"/>
        <v>42439.493981481479</v>
      </c>
      <c r="T830" s="11">
        <f t="shared" si="51"/>
        <v>42468.565972222219</v>
      </c>
    </row>
    <row r="831" spans="1:20" ht="45" hidden="1" x14ac:dyDescent="0.25">
      <c r="A831">
        <v>3087</v>
      </c>
      <c r="B831" s="3" t="s">
        <v>3087</v>
      </c>
      <c r="C831" s="3" t="s">
        <v>7197</v>
      </c>
      <c r="D831">
        <v>20000</v>
      </c>
      <c r="E831">
        <v>125</v>
      </c>
      <c r="F831" t="s">
        <v>8221</v>
      </c>
      <c r="G831" t="s">
        <v>8224</v>
      </c>
      <c r="H831" t="s">
        <v>8246</v>
      </c>
      <c r="I831">
        <v>1482294990</v>
      </c>
      <c r="J831">
        <v>1477107390</v>
      </c>
      <c r="K831" t="b">
        <v>0</v>
      </c>
      <c r="L831">
        <v>2</v>
      </c>
      <c r="M831" t="b">
        <v>0</v>
      </c>
      <c r="N831" t="s">
        <v>8303</v>
      </c>
      <c r="O831" s="6">
        <f t="shared" si="48"/>
        <v>6.2500000000000003E-3</v>
      </c>
      <c r="P831" s="7">
        <f t="shared" si="49"/>
        <v>62.5</v>
      </c>
      <c r="Q831" t="s">
        <v>8317</v>
      </c>
      <c r="R831" t="s">
        <v>8357</v>
      </c>
      <c r="S831" s="17">
        <f t="shared" si="50"/>
        <v>42664.942013888889</v>
      </c>
      <c r="T831" s="11">
        <f t="shared" si="51"/>
        <v>42724.983680555553</v>
      </c>
    </row>
    <row r="832" spans="1:20" ht="45" hidden="1" x14ac:dyDescent="0.2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 t="shared" si="48"/>
        <v>6.41025641025641E-3</v>
      </c>
      <c r="P832" s="7">
        <f t="shared" si="49"/>
        <v>5</v>
      </c>
      <c r="Q832" t="s">
        <v>8319</v>
      </c>
      <c r="R832" t="s">
        <v>8320</v>
      </c>
      <c r="S832" s="17">
        <f t="shared" si="50"/>
        <v>42306.825740740744</v>
      </c>
      <c r="T832" s="11">
        <f t="shared" si="51"/>
        <v>42336.867407407401</v>
      </c>
    </row>
    <row r="833" spans="1:20" ht="45" hidden="1" x14ac:dyDescent="0.2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 t="shared" si="48"/>
        <v>6.6115702479338841E-3</v>
      </c>
      <c r="P833" s="7">
        <f t="shared" si="49"/>
        <v>20</v>
      </c>
      <c r="Q833" t="s">
        <v>8322</v>
      </c>
      <c r="R833" t="s">
        <v>8344</v>
      </c>
      <c r="S833" s="17">
        <f t="shared" si="50"/>
        <v>42144.561145833337</v>
      </c>
      <c r="T833" s="11">
        <f t="shared" si="51"/>
        <v>42174.561145833337</v>
      </c>
    </row>
    <row r="834" spans="1:20" ht="45" hidden="1" x14ac:dyDescent="0.25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6">
        <f t="shared" ref="O834:O897" si="52">E834/D834</f>
        <v>6.6666666666666671E-3</v>
      </c>
      <c r="P834" s="7">
        <f t="shared" ref="P834:P897" si="53">IFERROR(E834/L834,0)</f>
        <v>20</v>
      </c>
      <c r="Q834" t="s">
        <v>8333</v>
      </c>
      <c r="R834" t="s">
        <v>8335</v>
      </c>
      <c r="S834" s="17">
        <f t="shared" ref="S834:S897" si="54">(((J834/60)/60)/24)+DATE(1970,1,1)+(-5/24)</f>
        <v>41821.198854166665</v>
      </c>
      <c r="T834" s="11">
        <f t="shared" ref="T834:T897" si="55">(((I834/60)/60)/24)+DATE(1970,1,1)+(-5/24)</f>
        <v>41851.198854166665</v>
      </c>
    </row>
    <row r="835" spans="1:20" ht="30" hidden="1" x14ac:dyDescent="0.25">
      <c r="A835">
        <v>3121</v>
      </c>
      <c r="B835" s="3" t="s">
        <v>3121</v>
      </c>
      <c r="C835" s="3" t="s">
        <v>7231</v>
      </c>
      <c r="D835">
        <v>1500</v>
      </c>
      <c r="E835">
        <v>10</v>
      </c>
      <c r="F835" t="s">
        <v>8220</v>
      </c>
      <c r="G835" t="s">
        <v>8229</v>
      </c>
      <c r="H835" t="s">
        <v>8251</v>
      </c>
      <c r="I835">
        <v>1411748335</v>
      </c>
      <c r="J835">
        <v>1406564335</v>
      </c>
      <c r="K835" t="b">
        <v>0</v>
      </c>
      <c r="L835">
        <v>1</v>
      </c>
      <c r="M835" t="b">
        <v>0</v>
      </c>
      <c r="N835" t="s">
        <v>8303</v>
      </c>
      <c r="O835" s="6">
        <f t="shared" si="52"/>
        <v>6.6666666666666671E-3</v>
      </c>
      <c r="P835" s="7">
        <f t="shared" si="53"/>
        <v>10</v>
      </c>
      <c r="Q835" t="s">
        <v>8317</v>
      </c>
      <c r="R835" t="s">
        <v>8357</v>
      </c>
      <c r="S835" s="17">
        <f t="shared" si="54"/>
        <v>41848.471469907403</v>
      </c>
      <c r="T835" s="11">
        <f t="shared" si="55"/>
        <v>41908.471469907403</v>
      </c>
    </row>
    <row r="836" spans="1:20" ht="45" hidden="1" x14ac:dyDescent="0.25">
      <c r="A836">
        <v>3736</v>
      </c>
      <c r="B836" s="3" t="s">
        <v>3733</v>
      </c>
      <c r="C836" s="3" t="s">
        <v>7846</v>
      </c>
      <c r="D836">
        <v>1500</v>
      </c>
      <c r="E836">
        <v>10</v>
      </c>
      <c r="F836" t="s">
        <v>8221</v>
      </c>
      <c r="G836" t="s">
        <v>8225</v>
      </c>
      <c r="H836" t="s">
        <v>8247</v>
      </c>
      <c r="I836">
        <v>1427133600</v>
      </c>
      <c r="J836">
        <v>1423847093</v>
      </c>
      <c r="K836" t="b">
        <v>0</v>
      </c>
      <c r="L836">
        <v>1</v>
      </c>
      <c r="M836" t="b">
        <v>0</v>
      </c>
      <c r="N836" t="s">
        <v>8271</v>
      </c>
      <c r="O836" s="6">
        <f t="shared" si="52"/>
        <v>6.6666666666666671E-3</v>
      </c>
      <c r="P836" s="7">
        <f t="shared" si="53"/>
        <v>10</v>
      </c>
      <c r="Q836" t="s">
        <v>8317</v>
      </c>
      <c r="R836" t="s">
        <v>8318</v>
      </c>
      <c r="S836" s="17">
        <f t="shared" si="54"/>
        <v>42048.503391203696</v>
      </c>
      <c r="T836" s="11">
        <f t="shared" si="55"/>
        <v>42086.541666666664</v>
      </c>
    </row>
    <row r="837" spans="1:20" ht="75" hidden="1" x14ac:dyDescent="0.25">
      <c r="A837">
        <v>3788</v>
      </c>
      <c r="B837" s="3" t="s">
        <v>3785</v>
      </c>
      <c r="C837" s="3" t="s">
        <v>7898</v>
      </c>
      <c r="D837">
        <v>75000</v>
      </c>
      <c r="E837">
        <v>500</v>
      </c>
      <c r="F837" t="s">
        <v>8221</v>
      </c>
      <c r="G837" t="s">
        <v>8224</v>
      </c>
      <c r="H837" t="s">
        <v>8246</v>
      </c>
      <c r="I837">
        <v>1450887480</v>
      </c>
      <c r="J837">
        <v>1448469719</v>
      </c>
      <c r="K837" t="b">
        <v>0</v>
      </c>
      <c r="L837">
        <v>1</v>
      </c>
      <c r="M837" t="b">
        <v>0</v>
      </c>
      <c r="N837" t="s">
        <v>8305</v>
      </c>
      <c r="O837" s="6">
        <f t="shared" si="52"/>
        <v>6.6666666666666671E-3</v>
      </c>
      <c r="P837" s="7">
        <f t="shared" si="53"/>
        <v>500</v>
      </c>
      <c r="Q837" t="s">
        <v>8317</v>
      </c>
      <c r="R837" t="s">
        <v>8359</v>
      </c>
      <c r="S837" s="17">
        <f t="shared" si="54"/>
        <v>42333.487488425926</v>
      </c>
      <c r="T837" s="11">
        <f t="shared" si="55"/>
        <v>42361.470833333333</v>
      </c>
    </row>
    <row r="838" spans="1:20" ht="30" hidden="1" x14ac:dyDescent="0.25">
      <c r="A838">
        <v>2757</v>
      </c>
      <c r="B838" s="3" t="s">
        <v>2757</v>
      </c>
      <c r="C838" s="3" t="s">
        <v>6867</v>
      </c>
      <c r="D838">
        <v>1500</v>
      </c>
      <c r="E838">
        <v>10</v>
      </c>
      <c r="F838" t="s">
        <v>8221</v>
      </c>
      <c r="G838" t="s">
        <v>8224</v>
      </c>
      <c r="H838" t="s">
        <v>8246</v>
      </c>
      <c r="I838">
        <v>1470498332</v>
      </c>
      <c r="J838">
        <v>1469202332</v>
      </c>
      <c r="K838" t="b">
        <v>0</v>
      </c>
      <c r="L838">
        <v>2</v>
      </c>
      <c r="M838" t="b">
        <v>0</v>
      </c>
      <c r="N838" t="s">
        <v>8304</v>
      </c>
      <c r="O838" s="6">
        <f t="shared" si="52"/>
        <v>6.6666666666666671E-3</v>
      </c>
      <c r="P838" s="7">
        <f t="shared" si="53"/>
        <v>5</v>
      </c>
      <c r="Q838" t="s">
        <v>8322</v>
      </c>
      <c r="R838" t="s">
        <v>8358</v>
      </c>
      <c r="S838" s="17">
        <f t="shared" si="54"/>
        <v>42573.448287037034</v>
      </c>
      <c r="T838" s="11">
        <f t="shared" si="55"/>
        <v>42588.448287037034</v>
      </c>
    </row>
    <row r="839" spans="1:20" hidden="1" x14ac:dyDescent="0.2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 t="shared" si="52"/>
        <v>6.6964285714285711E-3</v>
      </c>
      <c r="P839" s="7">
        <f t="shared" si="53"/>
        <v>10</v>
      </c>
      <c r="Q839" t="s">
        <v>8310</v>
      </c>
      <c r="R839" t="s">
        <v>8316</v>
      </c>
      <c r="S839" s="17">
        <f t="shared" si="54"/>
        <v>41944.829456018517</v>
      </c>
      <c r="T839" s="11">
        <f t="shared" si="55"/>
        <v>41997.999999999993</v>
      </c>
    </row>
    <row r="840" spans="1:20" ht="45" hidden="1" x14ac:dyDescent="0.2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 t="shared" si="52"/>
        <v>6.7000000000000002E-3</v>
      </c>
      <c r="P840" s="7">
        <f t="shared" si="53"/>
        <v>67</v>
      </c>
      <c r="Q840" t="s">
        <v>8322</v>
      </c>
      <c r="R840" t="s">
        <v>8344</v>
      </c>
      <c r="S840" s="17">
        <f t="shared" si="54"/>
        <v>41554.833368055552</v>
      </c>
      <c r="T840" s="11">
        <f t="shared" si="55"/>
        <v>41584.875034722223</v>
      </c>
    </row>
    <row r="841" spans="1:20" ht="30" hidden="1" x14ac:dyDescent="0.2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 t="shared" si="52"/>
        <v>6.7499999999999999E-3</v>
      </c>
      <c r="P841" s="7">
        <f t="shared" si="53"/>
        <v>6.75</v>
      </c>
      <c r="Q841" t="s">
        <v>8317</v>
      </c>
      <c r="R841" t="s">
        <v>8318</v>
      </c>
      <c r="S841" s="17">
        <f t="shared" si="54"/>
        <v>41833.74318287037</v>
      </c>
      <c r="T841" s="11">
        <f t="shared" si="55"/>
        <v>41863.74318287037</v>
      </c>
    </row>
    <row r="842" spans="1:20" ht="30" hidden="1" x14ac:dyDescent="0.2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 t="shared" si="52"/>
        <v>6.7999999999999996E-3</v>
      </c>
      <c r="P842" s="7">
        <f t="shared" si="53"/>
        <v>34</v>
      </c>
      <c r="Q842" t="s">
        <v>8325</v>
      </c>
      <c r="R842" t="s">
        <v>8347</v>
      </c>
      <c r="S842" s="17">
        <f t="shared" si="54"/>
        <v>42341.382962962954</v>
      </c>
      <c r="T842" s="11">
        <f t="shared" si="55"/>
        <v>42387.333333333336</v>
      </c>
    </row>
    <row r="843" spans="1:20" ht="45" hidden="1" x14ac:dyDescent="0.2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 t="shared" si="52"/>
        <v>6.8399999999999997E-3</v>
      </c>
      <c r="P843" s="7">
        <f t="shared" si="53"/>
        <v>342</v>
      </c>
      <c r="Q843" t="s">
        <v>8319</v>
      </c>
      <c r="R843" t="s">
        <v>8320</v>
      </c>
      <c r="S843" s="17">
        <f t="shared" si="54"/>
        <v>42528.418287037035</v>
      </c>
      <c r="T843" s="11">
        <f t="shared" si="55"/>
        <v>42573.418287037035</v>
      </c>
    </row>
    <row r="844" spans="1:20" ht="45" hidden="1" x14ac:dyDescent="0.2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 t="shared" si="52"/>
        <v>6.8631863186318634E-3</v>
      </c>
      <c r="P844" s="7">
        <f t="shared" si="53"/>
        <v>20.333333333333332</v>
      </c>
      <c r="Q844" t="s">
        <v>8310</v>
      </c>
      <c r="R844" t="s">
        <v>8316</v>
      </c>
      <c r="S844" s="17">
        <f t="shared" si="54"/>
        <v>41547.486122685179</v>
      </c>
      <c r="T844" s="11">
        <f t="shared" si="55"/>
        <v>41568.957638888889</v>
      </c>
    </row>
    <row r="845" spans="1:20" ht="45" hidden="1" x14ac:dyDescent="0.25">
      <c r="A845">
        <v>2681</v>
      </c>
      <c r="B845" s="3" t="s">
        <v>2681</v>
      </c>
      <c r="C845" s="3" t="s">
        <v>6791</v>
      </c>
      <c r="D845">
        <v>8000</v>
      </c>
      <c r="E845">
        <v>55</v>
      </c>
      <c r="F845" t="s">
        <v>8221</v>
      </c>
      <c r="G845" t="s">
        <v>8224</v>
      </c>
      <c r="H845" t="s">
        <v>8246</v>
      </c>
      <c r="I845">
        <v>1405027750</v>
      </c>
      <c r="J845">
        <v>1402867750</v>
      </c>
      <c r="K845" t="b">
        <v>0</v>
      </c>
      <c r="L845">
        <v>2</v>
      </c>
      <c r="M845" t="b">
        <v>0</v>
      </c>
      <c r="N845" t="s">
        <v>8284</v>
      </c>
      <c r="O845" s="6">
        <f t="shared" si="52"/>
        <v>6.875E-3</v>
      </c>
      <c r="P845" s="7">
        <f t="shared" si="53"/>
        <v>27.5</v>
      </c>
      <c r="Q845" t="s">
        <v>8336</v>
      </c>
      <c r="R845" t="s">
        <v>8337</v>
      </c>
      <c r="S845" s="17">
        <f t="shared" si="54"/>
        <v>41805.686921296292</v>
      </c>
      <c r="T845" s="11">
        <f t="shared" si="55"/>
        <v>41830.686921296292</v>
      </c>
    </row>
    <row r="846" spans="1:20" ht="45" hidden="1" x14ac:dyDescent="0.25">
      <c r="A846">
        <v>2355</v>
      </c>
      <c r="B846" s="3" t="s">
        <v>2356</v>
      </c>
      <c r="C846" s="3" t="s">
        <v>6465</v>
      </c>
      <c r="D846">
        <v>8000</v>
      </c>
      <c r="E846">
        <v>55</v>
      </c>
      <c r="F846" t="s">
        <v>8220</v>
      </c>
      <c r="G846" t="s">
        <v>8226</v>
      </c>
      <c r="H846" t="s">
        <v>8248</v>
      </c>
      <c r="I846">
        <v>1430604136</v>
      </c>
      <c r="J846">
        <v>1428012136</v>
      </c>
      <c r="K846" t="b">
        <v>0</v>
      </c>
      <c r="L846">
        <v>2</v>
      </c>
      <c r="M846" t="b">
        <v>0</v>
      </c>
      <c r="N846" t="s">
        <v>8272</v>
      </c>
      <c r="O846" s="6">
        <f t="shared" si="52"/>
        <v>6.875E-3</v>
      </c>
      <c r="P846" s="7">
        <f t="shared" si="53"/>
        <v>27.5</v>
      </c>
      <c r="Q846" t="s">
        <v>8319</v>
      </c>
      <c r="R846" t="s">
        <v>8320</v>
      </c>
      <c r="S846" s="17">
        <f t="shared" si="54"/>
        <v>42096.709907407399</v>
      </c>
      <c r="T846" s="11">
        <f t="shared" si="55"/>
        <v>42126.709907407399</v>
      </c>
    </row>
    <row r="847" spans="1:20" hidden="1" x14ac:dyDescent="0.2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 t="shared" si="52"/>
        <v>6.9641025641025639E-3</v>
      </c>
      <c r="P847" s="7">
        <f t="shared" si="53"/>
        <v>49.381818181818183</v>
      </c>
      <c r="Q847" t="s">
        <v>8333</v>
      </c>
      <c r="R847" t="s">
        <v>8334</v>
      </c>
      <c r="S847" s="17">
        <f t="shared" si="54"/>
        <v>41927.087361111109</v>
      </c>
      <c r="T847" s="11">
        <f t="shared" si="55"/>
        <v>41959.129027777781</v>
      </c>
    </row>
    <row r="848" spans="1:20" ht="45" hidden="1" x14ac:dyDescent="0.25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6">
        <f t="shared" si="52"/>
        <v>7.0000000000000001E-3</v>
      </c>
      <c r="P848" s="7">
        <f t="shared" si="53"/>
        <v>35</v>
      </c>
      <c r="Q848" t="s">
        <v>8333</v>
      </c>
      <c r="R848" t="s">
        <v>8334</v>
      </c>
      <c r="S848" s="17">
        <f t="shared" si="54"/>
        <v>41162.803495370368</v>
      </c>
      <c r="T848" s="11">
        <f t="shared" si="55"/>
        <v>41182.803495370368</v>
      </c>
    </row>
    <row r="849" spans="1:20" ht="45" hidden="1" x14ac:dyDescent="0.2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6">
        <f t="shared" si="52"/>
        <v>7.0000000000000001E-3</v>
      </c>
      <c r="P849" s="7">
        <f t="shared" si="53"/>
        <v>7</v>
      </c>
      <c r="Q849" t="s">
        <v>8322</v>
      </c>
      <c r="R849" t="s">
        <v>8324</v>
      </c>
      <c r="S849" s="17">
        <f t="shared" si="54"/>
        <v>41456.772881944438</v>
      </c>
      <c r="T849" s="11">
        <f t="shared" si="55"/>
        <v>41486.772881944438</v>
      </c>
    </row>
    <row r="850" spans="1:20" ht="45" hidden="1" x14ac:dyDescent="0.25">
      <c r="A850">
        <v>2430</v>
      </c>
      <c r="B850" s="3" t="s">
        <v>2431</v>
      </c>
      <c r="C850" s="3" t="s">
        <v>6540</v>
      </c>
      <c r="D850">
        <v>3000</v>
      </c>
      <c r="E850">
        <v>21</v>
      </c>
      <c r="F850" t="s">
        <v>8221</v>
      </c>
      <c r="G850" t="s">
        <v>8224</v>
      </c>
      <c r="H850" t="s">
        <v>8246</v>
      </c>
      <c r="I850">
        <v>1455246504</v>
      </c>
      <c r="J850">
        <v>1452654504</v>
      </c>
      <c r="K850" t="b">
        <v>0</v>
      </c>
      <c r="L850">
        <v>2</v>
      </c>
      <c r="M850" t="b">
        <v>0</v>
      </c>
      <c r="N850" t="s">
        <v>8284</v>
      </c>
      <c r="O850" s="6">
        <f t="shared" si="52"/>
        <v>7.0000000000000001E-3</v>
      </c>
      <c r="P850" s="7">
        <f t="shared" si="53"/>
        <v>10.5</v>
      </c>
      <c r="Q850" t="s">
        <v>8336</v>
      </c>
      <c r="R850" t="s">
        <v>8337</v>
      </c>
      <c r="S850" s="17">
        <f t="shared" si="54"/>
        <v>42381.922499999993</v>
      </c>
      <c r="T850" s="11">
        <f t="shared" si="55"/>
        <v>42411.922499999993</v>
      </c>
    </row>
    <row r="851" spans="1:20" ht="45" hidden="1" x14ac:dyDescent="0.25">
      <c r="A851">
        <v>550</v>
      </c>
      <c r="B851" s="3" t="s">
        <v>551</v>
      </c>
      <c r="C851" s="3" t="s">
        <v>4660</v>
      </c>
      <c r="D851">
        <v>5000</v>
      </c>
      <c r="E851">
        <v>35</v>
      </c>
      <c r="F851" t="s">
        <v>8221</v>
      </c>
      <c r="G851" t="s">
        <v>8229</v>
      </c>
      <c r="H851" t="s">
        <v>8251</v>
      </c>
      <c r="I851">
        <v>1485838800</v>
      </c>
      <c r="J851">
        <v>1484756245</v>
      </c>
      <c r="K851" t="b">
        <v>0</v>
      </c>
      <c r="L851">
        <v>4</v>
      </c>
      <c r="M851" t="b">
        <v>0</v>
      </c>
      <c r="N851" t="s">
        <v>8272</v>
      </c>
      <c r="O851" s="6">
        <f t="shared" si="52"/>
        <v>7.0000000000000001E-3</v>
      </c>
      <c r="P851" s="7">
        <f t="shared" si="53"/>
        <v>8.75</v>
      </c>
      <c r="Q851" t="s">
        <v>8319</v>
      </c>
      <c r="R851" t="s">
        <v>8320</v>
      </c>
      <c r="S851" s="17">
        <f t="shared" si="54"/>
        <v>42753.47042824074</v>
      </c>
      <c r="T851" s="11">
        <f t="shared" si="55"/>
        <v>42765.999999999993</v>
      </c>
    </row>
    <row r="852" spans="1:20" ht="45" hidden="1" x14ac:dyDescent="0.2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 t="shared" si="52"/>
        <v>7.0007000700070005E-3</v>
      </c>
      <c r="P852" s="7">
        <f t="shared" si="53"/>
        <v>17.5</v>
      </c>
      <c r="Q852" t="s">
        <v>8336</v>
      </c>
      <c r="R852" t="s">
        <v>8337</v>
      </c>
      <c r="S852" s="17">
        <f t="shared" si="54"/>
        <v>41870.666342592594</v>
      </c>
      <c r="T852" s="11">
        <f t="shared" si="55"/>
        <v>41900.666342592594</v>
      </c>
    </row>
    <row r="853" spans="1:20" ht="45" hidden="1" x14ac:dyDescent="0.25">
      <c r="A853">
        <v>2692</v>
      </c>
      <c r="B853" s="3" t="s">
        <v>2692</v>
      </c>
      <c r="C853" s="3" t="s">
        <v>6802</v>
      </c>
      <c r="D853">
        <v>3500</v>
      </c>
      <c r="E853">
        <v>25</v>
      </c>
      <c r="F853" t="s">
        <v>8221</v>
      </c>
      <c r="G853" t="s">
        <v>8224</v>
      </c>
      <c r="H853" t="s">
        <v>8246</v>
      </c>
      <c r="I853">
        <v>1427266860</v>
      </c>
      <c r="J853">
        <v>1424678460</v>
      </c>
      <c r="K853" t="b">
        <v>0</v>
      </c>
      <c r="L853">
        <v>1</v>
      </c>
      <c r="M853" t="b">
        <v>0</v>
      </c>
      <c r="N853" t="s">
        <v>8284</v>
      </c>
      <c r="O853" s="6">
        <f t="shared" si="52"/>
        <v>7.1428571428571426E-3</v>
      </c>
      <c r="P853" s="7">
        <f t="shared" si="53"/>
        <v>25</v>
      </c>
      <c r="Q853" t="s">
        <v>8336</v>
      </c>
      <c r="R853" t="s">
        <v>8337</v>
      </c>
      <c r="S853" s="17">
        <f t="shared" si="54"/>
        <v>42058.125694444439</v>
      </c>
      <c r="T853" s="11">
        <f t="shared" si="55"/>
        <v>42088.084027777775</v>
      </c>
    </row>
    <row r="854" spans="1:20" ht="45" hidden="1" x14ac:dyDescent="0.25">
      <c r="A854">
        <v>1483</v>
      </c>
      <c r="B854" s="3" t="s">
        <v>1484</v>
      </c>
      <c r="C854" s="3" t="s">
        <v>5593</v>
      </c>
      <c r="D854">
        <v>7000</v>
      </c>
      <c r="E854">
        <v>50</v>
      </c>
      <c r="F854" t="s">
        <v>8221</v>
      </c>
      <c r="G854" t="s">
        <v>8224</v>
      </c>
      <c r="H854" t="s">
        <v>8246</v>
      </c>
      <c r="I854">
        <v>1469162275</v>
      </c>
      <c r="J854">
        <v>1467002275</v>
      </c>
      <c r="K854" t="b">
        <v>0</v>
      </c>
      <c r="L854">
        <v>2</v>
      </c>
      <c r="M854" t="b">
        <v>0</v>
      </c>
      <c r="N854" t="s">
        <v>8275</v>
      </c>
      <c r="O854" s="6">
        <f t="shared" si="52"/>
        <v>7.1428571428571426E-3</v>
      </c>
      <c r="P854" s="7">
        <f t="shared" si="53"/>
        <v>25</v>
      </c>
      <c r="Q854" t="s">
        <v>8322</v>
      </c>
      <c r="R854" t="s">
        <v>8324</v>
      </c>
      <c r="S854" s="17">
        <f t="shared" si="54"/>
        <v>42547.984664351847</v>
      </c>
      <c r="T854" s="11">
        <f t="shared" si="55"/>
        <v>42572.984664351847</v>
      </c>
    </row>
    <row r="855" spans="1:20" ht="45" hidden="1" x14ac:dyDescent="0.2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 t="shared" si="52"/>
        <v>7.1556350626118068E-3</v>
      </c>
      <c r="P855" s="7">
        <f t="shared" si="53"/>
        <v>20</v>
      </c>
      <c r="Q855" t="s">
        <v>8319</v>
      </c>
      <c r="R855" t="s">
        <v>8320</v>
      </c>
      <c r="S855" s="17">
        <f t="shared" si="54"/>
        <v>42632.235034722216</v>
      </c>
      <c r="T855" s="11">
        <f t="shared" si="55"/>
        <v>42662.235034722216</v>
      </c>
    </row>
    <row r="856" spans="1:20" ht="45" hidden="1" x14ac:dyDescent="0.2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 t="shared" si="52"/>
        <v>7.1785714285714283E-3</v>
      </c>
      <c r="P856" s="7">
        <f t="shared" si="53"/>
        <v>22.333333333333332</v>
      </c>
      <c r="Q856" t="s">
        <v>8336</v>
      </c>
      <c r="R856" t="s">
        <v>8337</v>
      </c>
      <c r="S856" s="17">
        <f t="shared" si="54"/>
        <v>42374.614537037036</v>
      </c>
      <c r="T856" s="11">
        <f t="shared" si="55"/>
        <v>42434.614537037036</v>
      </c>
    </row>
    <row r="857" spans="1:20" ht="45" hidden="1" x14ac:dyDescent="0.2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 t="shared" si="52"/>
        <v>7.1799999999999998E-3</v>
      </c>
      <c r="P857" s="7">
        <f t="shared" si="53"/>
        <v>35.9</v>
      </c>
      <c r="Q857" t="s">
        <v>8310</v>
      </c>
      <c r="R857" t="s">
        <v>8313</v>
      </c>
      <c r="S857" s="17">
        <f t="shared" si="54"/>
        <v>41933.377824074072</v>
      </c>
      <c r="T857" s="11">
        <f t="shared" si="55"/>
        <v>41975.419490740744</v>
      </c>
    </row>
    <row r="858" spans="1:20" ht="30" hidden="1" x14ac:dyDescent="0.25">
      <c r="A858">
        <v>2761</v>
      </c>
      <c r="B858" s="3" t="s">
        <v>2761</v>
      </c>
      <c r="C858" s="3" t="s">
        <v>6871</v>
      </c>
      <c r="D858">
        <v>5000</v>
      </c>
      <c r="E858">
        <v>36</v>
      </c>
      <c r="F858" t="s">
        <v>8221</v>
      </c>
      <c r="G858" t="s">
        <v>8224</v>
      </c>
      <c r="H858" t="s">
        <v>8246</v>
      </c>
      <c r="I858">
        <v>1357176693</v>
      </c>
      <c r="J858">
        <v>1354584693</v>
      </c>
      <c r="K858" t="b">
        <v>0</v>
      </c>
      <c r="L858">
        <v>4</v>
      </c>
      <c r="M858" t="b">
        <v>0</v>
      </c>
      <c r="N858" t="s">
        <v>8304</v>
      </c>
      <c r="O858" s="6">
        <f t="shared" si="52"/>
        <v>7.1999999999999998E-3</v>
      </c>
      <c r="P858" s="7">
        <f t="shared" si="53"/>
        <v>9</v>
      </c>
      <c r="Q858" t="s">
        <v>8322</v>
      </c>
      <c r="R858" t="s">
        <v>8358</v>
      </c>
      <c r="S858" s="17">
        <f t="shared" si="54"/>
        <v>41246.85524305555</v>
      </c>
      <c r="T858" s="11">
        <f t="shared" si="55"/>
        <v>41276.85524305555</v>
      </c>
    </row>
    <row r="859" spans="1:20" ht="45" hidden="1" x14ac:dyDescent="0.25">
      <c r="A859">
        <v>220</v>
      </c>
      <c r="B859" s="3" t="s">
        <v>222</v>
      </c>
      <c r="C859" s="3" t="s">
        <v>4330</v>
      </c>
      <c r="D859">
        <v>50000</v>
      </c>
      <c r="E859">
        <v>360</v>
      </c>
      <c r="F859" t="s">
        <v>8221</v>
      </c>
      <c r="G859" t="s">
        <v>8224</v>
      </c>
      <c r="H859" t="s">
        <v>8246</v>
      </c>
      <c r="I859">
        <v>1440101160</v>
      </c>
      <c r="J859">
        <v>1436542030</v>
      </c>
      <c r="K859" t="b">
        <v>0</v>
      </c>
      <c r="L859">
        <v>3</v>
      </c>
      <c r="M859" t="b">
        <v>0</v>
      </c>
      <c r="N859" t="s">
        <v>8268</v>
      </c>
      <c r="O859" s="6">
        <f t="shared" si="52"/>
        <v>7.1999999999999998E-3</v>
      </c>
      <c r="P859" s="7">
        <f t="shared" si="53"/>
        <v>120</v>
      </c>
      <c r="Q859" t="s">
        <v>8310</v>
      </c>
      <c r="R859" t="s">
        <v>8314</v>
      </c>
      <c r="S859" s="17">
        <f t="shared" si="54"/>
        <v>42195.435532407406</v>
      </c>
      <c r="T859" s="11">
        <f t="shared" si="55"/>
        <v>42236.629166666658</v>
      </c>
    </row>
    <row r="860" spans="1:20" ht="45" hidden="1" x14ac:dyDescent="0.25">
      <c r="A860">
        <v>2326</v>
      </c>
      <c r="B860" s="3" t="s">
        <v>2327</v>
      </c>
      <c r="C860" s="3" t="s">
        <v>6436</v>
      </c>
      <c r="D860">
        <v>15000</v>
      </c>
      <c r="E860">
        <v>108</v>
      </c>
      <c r="F860" t="s">
        <v>8222</v>
      </c>
      <c r="G860" t="s">
        <v>8224</v>
      </c>
      <c r="H860" t="s">
        <v>8246</v>
      </c>
      <c r="I860">
        <v>1493571600</v>
      </c>
      <c r="J860">
        <v>1489106948</v>
      </c>
      <c r="K860" t="b">
        <v>0</v>
      </c>
      <c r="L860">
        <v>1</v>
      </c>
      <c r="M860" t="b">
        <v>0</v>
      </c>
      <c r="N860" t="s">
        <v>8298</v>
      </c>
      <c r="O860" s="6">
        <f t="shared" si="52"/>
        <v>7.1999999999999998E-3</v>
      </c>
      <c r="P860" s="7">
        <f t="shared" si="53"/>
        <v>108</v>
      </c>
      <c r="Q860" t="s">
        <v>8336</v>
      </c>
      <c r="R860" t="s">
        <v>8352</v>
      </c>
      <c r="S860" s="17">
        <f t="shared" si="54"/>
        <v>42803.825787037036</v>
      </c>
      <c r="T860" s="11">
        <f t="shared" si="55"/>
        <v>42855.499999999993</v>
      </c>
    </row>
    <row r="861" spans="1:20" ht="60" hidden="1" x14ac:dyDescent="0.2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 t="shared" si="52"/>
        <v>7.2222222222222219E-3</v>
      </c>
      <c r="P861" s="7">
        <f t="shared" si="53"/>
        <v>13</v>
      </c>
      <c r="Q861" t="s">
        <v>8333</v>
      </c>
      <c r="R861" t="s">
        <v>8334</v>
      </c>
      <c r="S861" s="17">
        <f t="shared" si="54"/>
        <v>40710.522847222215</v>
      </c>
      <c r="T861" s="11">
        <f t="shared" si="55"/>
        <v>40740.522847222215</v>
      </c>
    </row>
    <row r="862" spans="1:20" ht="30" hidden="1" x14ac:dyDescent="0.2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 t="shared" si="52"/>
        <v>7.3333333333333332E-3</v>
      </c>
      <c r="P862" s="7">
        <f t="shared" si="53"/>
        <v>22</v>
      </c>
      <c r="Q862" t="s">
        <v>8325</v>
      </c>
      <c r="R862" t="s">
        <v>8347</v>
      </c>
      <c r="S862" s="17">
        <f t="shared" si="54"/>
        <v>42286.65315972222</v>
      </c>
      <c r="T862" s="11">
        <f t="shared" si="55"/>
        <v>42316.694826388884</v>
      </c>
    </row>
    <row r="863" spans="1:20" ht="45" hidden="1" x14ac:dyDescent="0.25">
      <c r="A863">
        <v>1492</v>
      </c>
      <c r="B863" s="3" t="s">
        <v>1493</v>
      </c>
      <c r="C863" s="3" t="s">
        <v>5602</v>
      </c>
      <c r="D863">
        <v>4000</v>
      </c>
      <c r="E863">
        <v>30</v>
      </c>
      <c r="F863" t="s">
        <v>8221</v>
      </c>
      <c r="G863" t="s">
        <v>8224</v>
      </c>
      <c r="H863" t="s">
        <v>8246</v>
      </c>
      <c r="I863">
        <v>1308431646</v>
      </c>
      <c r="J863">
        <v>1305839646</v>
      </c>
      <c r="K863" t="b">
        <v>0</v>
      </c>
      <c r="L863">
        <v>2</v>
      </c>
      <c r="M863" t="b">
        <v>0</v>
      </c>
      <c r="N863" t="s">
        <v>8275</v>
      </c>
      <c r="O863" s="6">
        <f t="shared" si="52"/>
        <v>7.4999999999999997E-3</v>
      </c>
      <c r="P863" s="7">
        <f t="shared" si="53"/>
        <v>15</v>
      </c>
      <c r="Q863" t="s">
        <v>8322</v>
      </c>
      <c r="R863" t="s">
        <v>8324</v>
      </c>
      <c r="S863" s="17">
        <f t="shared" si="54"/>
        <v>40682.676458333335</v>
      </c>
      <c r="T863" s="11">
        <f t="shared" si="55"/>
        <v>40712.676458333335</v>
      </c>
    </row>
    <row r="864" spans="1:20" ht="45" hidden="1" x14ac:dyDescent="0.25">
      <c r="A864">
        <v>2562</v>
      </c>
      <c r="B864" s="3" t="s">
        <v>2562</v>
      </c>
      <c r="C864" s="3" t="s">
        <v>6672</v>
      </c>
      <c r="D864">
        <v>10000</v>
      </c>
      <c r="E864">
        <v>75</v>
      </c>
      <c r="F864" t="s">
        <v>8220</v>
      </c>
      <c r="G864" t="s">
        <v>8236</v>
      </c>
      <c r="H864" t="s">
        <v>8249</v>
      </c>
      <c r="I864">
        <v>1476189339</v>
      </c>
      <c r="J864">
        <v>1471005339</v>
      </c>
      <c r="K864" t="b">
        <v>0</v>
      </c>
      <c r="L864">
        <v>3</v>
      </c>
      <c r="M864" t="b">
        <v>0</v>
      </c>
      <c r="N864" t="s">
        <v>8284</v>
      </c>
      <c r="O864" s="6">
        <f t="shared" si="52"/>
        <v>7.4999999999999997E-3</v>
      </c>
      <c r="P864" s="7">
        <f t="shared" si="53"/>
        <v>25</v>
      </c>
      <c r="Q864" t="s">
        <v>8336</v>
      </c>
      <c r="R864" t="s">
        <v>8337</v>
      </c>
      <c r="S864" s="17">
        <f t="shared" si="54"/>
        <v>42594.316423611112</v>
      </c>
      <c r="T864" s="11">
        <f t="shared" si="55"/>
        <v>42654.316423611112</v>
      </c>
    </row>
    <row r="865" spans="1:20" ht="45" hidden="1" x14ac:dyDescent="0.25">
      <c r="A865">
        <v>718</v>
      </c>
      <c r="B865" s="3" t="s">
        <v>719</v>
      </c>
      <c r="C865" s="3" t="s">
        <v>4828</v>
      </c>
      <c r="D865">
        <v>12000</v>
      </c>
      <c r="E865">
        <v>90</v>
      </c>
      <c r="F865" t="s">
        <v>8221</v>
      </c>
      <c r="G865" t="s">
        <v>8224</v>
      </c>
      <c r="H865" t="s">
        <v>8246</v>
      </c>
      <c r="I865">
        <v>1487397540</v>
      </c>
      <c r="J865">
        <v>1484684247</v>
      </c>
      <c r="K865" t="b">
        <v>0</v>
      </c>
      <c r="L865">
        <v>4</v>
      </c>
      <c r="M865" t="b">
        <v>0</v>
      </c>
      <c r="N865" t="s">
        <v>8273</v>
      </c>
      <c r="O865" s="6">
        <f t="shared" si="52"/>
        <v>7.4999999999999997E-3</v>
      </c>
      <c r="P865" s="7">
        <f t="shared" si="53"/>
        <v>22.5</v>
      </c>
      <c r="Q865" t="s">
        <v>8319</v>
      </c>
      <c r="R865" t="s">
        <v>8321</v>
      </c>
      <c r="S865" s="17">
        <f t="shared" si="54"/>
        <v>42752.637118055551</v>
      </c>
      <c r="T865" s="11">
        <f t="shared" si="55"/>
        <v>42784.040972222218</v>
      </c>
    </row>
    <row r="866" spans="1:20" ht="45" hidden="1" x14ac:dyDescent="0.2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 t="shared" si="52"/>
        <v>7.5199999999999998E-3</v>
      </c>
      <c r="P866" s="7">
        <f t="shared" si="53"/>
        <v>23.5</v>
      </c>
      <c r="Q866" t="s">
        <v>8336</v>
      </c>
      <c r="R866" t="s">
        <v>8337</v>
      </c>
      <c r="S866" s="17">
        <f t="shared" si="54"/>
        <v>41835.555648148147</v>
      </c>
      <c r="T866" s="11">
        <f t="shared" si="55"/>
        <v>41865.555648148147</v>
      </c>
    </row>
    <row r="867" spans="1:20" ht="45" hidden="1" x14ac:dyDescent="0.2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 t="shared" si="52"/>
        <v>7.6E-3</v>
      </c>
      <c r="P867" s="7">
        <f t="shared" si="53"/>
        <v>15.2</v>
      </c>
      <c r="Q867" t="s">
        <v>8310</v>
      </c>
      <c r="R867" t="s">
        <v>8316</v>
      </c>
      <c r="S867" s="17">
        <f t="shared" si="54"/>
        <v>41129.734537037039</v>
      </c>
      <c r="T867" s="11">
        <f t="shared" si="55"/>
        <v>41159.734537037039</v>
      </c>
    </row>
    <row r="868" spans="1:20" ht="45" hidden="1" x14ac:dyDescent="0.2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 t="shared" si="52"/>
        <v>7.6129032258064515E-3</v>
      </c>
      <c r="P868" s="7">
        <f t="shared" si="53"/>
        <v>33.714285714285715</v>
      </c>
      <c r="Q868" t="s">
        <v>8338</v>
      </c>
      <c r="R868" t="s">
        <v>8350</v>
      </c>
      <c r="S868" s="17">
        <f t="shared" si="54"/>
        <v>41926.274398148147</v>
      </c>
      <c r="T868" s="11">
        <f t="shared" si="55"/>
        <v>41956.316064814811</v>
      </c>
    </row>
    <row r="869" spans="1:20" ht="45" hidden="1" x14ac:dyDescent="0.2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 t="shared" si="52"/>
        <v>7.6499999999999997E-3</v>
      </c>
      <c r="P869" s="7">
        <f t="shared" si="53"/>
        <v>11.76923076923077</v>
      </c>
      <c r="Q869" t="s">
        <v>8310</v>
      </c>
      <c r="R869" t="s">
        <v>8316</v>
      </c>
      <c r="S869" s="17">
        <f t="shared" si="54"/>
        <v>41400.717939814815</v>
      </c>
      <c r="T869" s="11">
        <f t="shared" si="55"/>
        <v>41430.717939814815</v>
      </c>
    </row>
    <row r="870" spans="1:20" ht="45" hidden="1" x14ac:dyDescent="0.2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 t="shared" si="52"/>
        <v>7.6923076923076927E-3</v>
      </c>
      <c r="P870" s="7">
        <f t="shared" si="53"/>
        <v>25</v>
      </c>
      <c r="Q870" t="s">
        <v>8322</v>
      </c>
      <c r="R870" t="s">
        <v>8358</v>
      </c>
      <c r="S870" s="17">
        <f t="shared" si="54"/>
        <v>40926.828645833331</v>
      </c>
      <c r="T870" s="11">
        <f t="shared" si="55"/>
        <v>40986.786979166667</v>
      </c>
    </row>
    <row r="871" spans="1:20" ht="45" hidden="1" x14ac:dyDescent="0.2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 t="shared" si="52"/>
        <v>7.7000000000000002E-3</v>
      </c>
      <c r="P871" s="7">
        <f t="shared" si="53"/>
        <v>38.5</v>
      </c>
      <c r="Q871" t="s">
        <v>8322</v>
      </c>
      <c r="R871" t="s">
        <v>8341</v>
      </c>
      <c r="S871" s="17">
        <f t="shared" si="54"/>
        <v>42391.141863425924</v>
      </c>
      <c r="T871" s="11">
        <f t="shared" si="55"/>
        <v>42421.141863425924</v>
      </c>
    </row>
    <row r="872" spans="1:20" ht="45" hidden="1" x14ac:dyDescent="0.2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 t="shared" si="52"/>
        <v>7.7999999999999996E-3</v>
      </c>
      <c r="P872" s="7">
        <f t="shared" si="53"/>
        <v>9.75</v>
      </c>
      <c r="Q872" t="s">
        <v>8317</v>
      </c>
      <c r="R872" t="s">
        <v>8318</v>
      </c>
      <c r="S872" s="17">
        <f t="shared" si="54"/>
        <v>42195.95854166666</v>
      </c>
      <c r="T872" s="11">
        <f t="shared" si="55"/>
        <v>42255.95854166666</v>
      </c>
    </row>
    <row r="873" spans="1:20" ht="45" hidden="1" x14ac:dyDescent="0.2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 t="shared" si="52"/>
        <v>7.92E-3</v>
      </c>
      <c r="P873" s="7">
        <f t="shared" si="53"/>
        <v>56.571428571428569</v>
      </c>
      <c r="Q873" t="s">
        <v>8310</v>
      </c>
      <c r="R873" t="s">
        <v>8316</v>
      </c>
      <c r="S873" s="17">
        <f t="shared" si="54"/>
        <v>41654.73842592592</v>
      </c>
      <c r="T873" s="11">
        <f t="shared" si="55"/>
        <v>41684.73842592592</v>
      </c>
    </row>
    <row r="874" spans="1:20" ht="45" hidden="1" x14ac:dyDescent="0.2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 t="shared" si="52"/>
        <v>7.9600000000000001E-3</v>
      </c>
      <c r="P874" s="7">
        <f t="shared" si="53"/>
        <v>199</v>
      </c>
      <c r="Q874" t="s">
        <v>8319</v>
      </c>
      <c r="R874" t="s">
        <v>8321</v>
      </c>
      <c r="S874" s="17">
        <f t="shared" si="54"/>
        <v>42496.320972222216</v>
      </c>
      <c r="T874" s="11">
        <f t="shared" si="55"/>
        <v>42526.320972222216</v>
      </c>
    </row>
    <row r="875" spans="1:20" ht="45" hidden="1" x14ac:dyDescent="0.2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 t="shared" si="52"/>
        <v>7.9909090909090902E-3</v>
      </c>
      <c r="P875" s="7">
        <f t="shared" si="53"/>
        <v>30.310344827586206</v>
      </c>
      <c r="Q875" t="s">
        <v>8319</v>
      </c>
      <c r="R875" t="s">
        <v>8321</v>
      </c>
      <c r="S875" s="17">
        <f t="shared" si="54"/>
        <v>42208.420358796291</v>
      </c>
      <c r="T875" s="11">
        <f t="shared" si="55"/>
        <v>42248.420358796291</v>
      </c>
    </row>
    <row r="876" spans="1:20" ht="45" hidden="1" x14ac:dyDescent="0.25">
      <c r="A876">
        <v>881</v>
      </c>
      <c r="B876" s="3" t="s">
        <v>882</v>
      </c>
      <c r="C876" s="3" t="s">
        <v>4991</v>
      </c>
      <c r="D876">
        <v>3750</v>
      </c>
      <c r="E876">
        <v>30</v>
      </c>
      <c r="F876" t="s">
        <v>8221</v>
      </c>
      <c r="G876" t="s">
        <v>8224</v>
      </c>
      <c r="H876" t="s">
        <v>8246</v>
      </c>
      <c r="I876">
        <v>1326520886</v>
      </c>
      <c r="J876">
        <v>1322632886</v>
      </c>
      <c r="K876" t="b">
        <v>0</v>
      </c>
      <c r="L876">
        <v>1</v>
      </c>
      <c r="M876" t="b">
        <v>0</v>
      </c>
      <c r="N876" t="s">
        <v>8279</v>
      </c>
      <c r="O876" s="6">
        <f t="shared" si="52"/>
        <v>8.0000000000000002E-3</v>
      </c>
      <c r="P876" s="7">
        <f t="shared" si="53"/>
        <v>30</v>
      </c>
      <c r="Q876" t="s">
        <v>8325</v>
      </c>
      <c r="R876" t="s">
        <v>8329</v>
      </c>
      <c r="S876" s="17">
        <f t="shared" si="54"/>
        <v>40877.042662037034</v>
      </c>
      <c r="T876" s="11">
        <f t="shared" si="55"/>
        <v>40922.042662037034</v>
      </c>
    </row>
    <row r="877" spans="1:20" ht="45" hidden="1" x14ac:dyDescent="0.25">
      <c r="A877">
        <v>508</v>
      </c>
      <c r="B877" s="3" t="s">
        <v>509</v>
      </c>
      <c r="C877" s="3" t="s">
        <v>4618</v>
      </c>
      <c r="D877">
        <v>50000</v>
      </c>
      <c r="E877">
        <v>400</v>
      </c>
      <c r="F877" t="s">
        <v>8221</v>
      </c>
      <c r="G877" t="s">
        <v>8224</v>
      </c>
      <c r="H877" t="s">
        <v>8246</v>
      </c>
      <c r="I877">
        <v>1337955240</v>
      </c>
      <c r="J877">
        <v>1332808501</v>
      </c>
      <c r="K877" t="b">
        <v>0</v>
      </c>
      <c r="L877">
        <v>3</v>
      </c>
      <c r="M877" t="b">
        <v>0</v>
      </c>
      <c r="N877" t="s">
        <v>8270</v>
      </c>
      <c r="O877" s="6">
        <f t="shared" si="52"/>
        <v>8.0000000000000002E-3</v>
      </c>
      <c r="P877" s="7">
        <f t="shared" si="53"/>
        <v>133.33333333333334</v>
      </c>
      <c r="Q877" t="s">
        <v>8310</v>
      </c>
      <c r="R877" t="s">
        <v>8316</v>
      </c>
      <c r="S877" s="17">
        <f t="shared" si="54"/>
        <v>40994.815983796296</v>
      </c>
      <c r="T877" s="11">
        <f t="shared" si="55"/>
        <v>41054.384722222218</v>
      </c>
    </row>
    <row r="878" spans="1:20" ht="45" hidden="1" x14ac:dyDescent="0.25">
      <c r="A878">
        <v>1232</v>
      </c>
      <c r="B878" s="3" t="s">
        <v>1233</v>
      </c>
      <c r="C878" s="3" t="s">
        <v>5342</v>
      </c>
      <c r="D878">
        <v>5000</v>
      </c>
      <c r="E878">
        <v>40</v>
      </c>
      <c r="F878" t="s">
        <v>8220</v>
      </c>
      <c r="G878" t="s">
        <v>8224</v>
      </c>
      <c r="H878" t="s">
        <v>8246</v>
      </c>
      <c r="I878">
        <v>1381090870</v>
      </c>
      <c r="J878">
        <v>1377030070</v>
      </c>
      <c r="K878" t="b">
        <v>0</v>
      </c>
      <c r="L878">
        <v>1</v>
      </c>
      <c r="M878" t="b">
        <v>0</v>
      </c>
      <c r="N878" t="s">
        <v>8286</v>
      </c>
      <c r="O878" s="6">
        <f t="shared" si="52"/>
        <v>8.0000000000000002E-3</v>
      </c>
      <c r="P878" s="7">
        <f t="shared" si="53"/>
        <v>40</v>
      </c>
      <c r="Q878" t="s">
        <v>8325</v>
      </c>
      <c r="R878" t="s">
        <v>8340</v>
      </c>
      <c r="S878" s="17">
        <f t="shared" si="54"/>
        <v>41506.639699074076</v>
      </c>
      <c r="T878" s="11">
        <f t="shared" si="55"/>
        <v>41553.639699074076</v>
      </c>
    </row>
    <row r="879" spans="1:20" ht="30" hidden="1" x14ac:dyDescent="0.25">
      <c r="A879">
        <v>2154</v>
      </c>
      <c r="B879" s="3" t="s">
        <v>2155</v>
      </c>
      <c r="C879" s="3" t="s">
        <v>6264</v>
      </c>
      <c r="D879">
        <v>250</v>
      </c>
      <c r="E879">
        <v>2</v>
      </c>
      <c r="F879" t="s">
        <v>8221</v>
      </c>
      <c r="G879" t="s">
        <v>8224</v>
      </c>
      <c r="H879" t="s">
        <v>8246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8282</v>
      </c>
      <c r="O879" s="6">
        <f t="shared" si="52"/>
        <v>8.0000000000000002E-3</v>
      </c>
      <c r="P879" s="7">
        <f t="shared" si="53"/>
        <v>1</v>
      </c>
      <c r="Q879" t="s">
        <v>8333</v>
      </c>
      <c r="R879" t="s">
        <v>8334</v>
      </c>
      <c r="S879" s="17">
        <f t="shared" si="54"/>
        <v>41647.42392361111</v>
      </c>
      <c r="T879" s="11">
        <f t="shared" si="55"/>
        <v>41667.42392361111</v>
      </c>
    </row>
    <row r="880" spans="1:20" ht="45" hidden="1" x14ac:dyDescent="0.25">
      <c r="A880">
        <v>2693</v>
      </c>
      <c r="B880" s="3" t="s">
        <v>2693</v>
      </c>
      <c r="C880" s="3" t="s">
        <v>6803</v>
      </c>
      <c r="D880">
        <v>5000</v>
      </c>
      <c r="E880">
        <v>40</v>
      </c>
      <c r="F880" t="s">
        <v>8221</v>
      </c>
      <c r="G880" t="s">
        <v>8224</v>
      </c>
      <c r="H880" t="s">
        <v>8246</v>
      </c>
      <c r="I880">
        <v>1407899966</v>
      </c>
      <c r="J880">
        <v>1405307966</v>
      </c>
      <c r="K880" t="b">
        <v>0</v>
      </c>
      <c r="L880">
        <v>3</v>
      </c>
      <c r="M880" t="b">
        <v>0</v>
      </c>
      <c r="N880" t="s">
        <v>8284</v>
      </c>
      <c r="O880" s="6">
        <f t="shared" si="52"/>
        <v>8.0000000000000002E-3</v>
      </c>
      <c r="P880" s="7">
        <f t="shared" si="53"/>
        <v>13.333333333333334</v>
      </c>
      <c r="Q880" t="s">
        <v>8336</v>
      </c>
      <c r="R880" t="s">
        <v>8337</v>
      </c>
      <c r="S880" s="17">
        <f t="shared" si="54"/>
        <v>41833.930162037032</v>
      </c>
      <c r="T880" s="11">
        <f t="shared" si="55"/>
        <v>41863.930162037032</v>
      </c>
    </row>
    <row r="881" spans="1:20" ht="45" hidden="1" x14ac:dyDescent="0.25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6">
        <f t="shared" si="52"/>
        <v>8.0000000000000002E-3</v>
      </c>
      <c r="P881" s="7">
        <f t="shared" si="53"/>
        <v>1</v>
      </c>
      <c r="Q881" t="s">
        <v>8319</v>
      </c>
      <c r="R881" t="s">
        <v>8320</v>
      </c>
      <c r="S881" s="17">
        <f t="shared" si="54"/>
        <v>41926.859293981477</v>
      </c>
      <c r="T881" s="11">
        <f t="shared" si="55"/>
        <v>41956.900960648149</v>
      </c>
    </row>
    <row r="882" spans="1:20" ht="45" hidden="1" x14ac:dyDescent="0.25">
      <c r="A882">
        <v>2901</v>
      </c>
      <c r="B882" s="3" t="s">
        <v>2901</v>
      </c>
      <c r="C882" s="3" t="s">
        <v>7011</v>
      </c>
      <c r="D882">
        <v>750</v>
      </c>
      <c r="E882">
        <v>6</v>
      </c>
      <c r="F882" t="s">
        <v>8221</v>
      </c>
      <c r="G882" t="s">
        <v>8224</v>
      </c>
      <c r="H882" t="s">
        <v>8246</v>
      </c>
      <c r="I882">
        <v>1423345339</v>
      </c>
      <c r="J882">
        <v>1418161339</v>
      </c>
      <c r="K882" t="b">
        <v>0</v>
      </c>
      <c r="L882">
        <v>2</v>
      </c>
      <c r="M882" t="b">
        <v>0</v>
      </c>
      <c r="N882" t="s">
        <v>8271</v>
      </c>
      <c r="O882" s="6">
        <f t="shared" si="52"/>
        <v>8.0000000000000002E-3</v>
      </c>
      <c r="P882" s="7">
        <f t="shared" si="53"/>
        <v>3</v>
      </c>
      <c r="Q882" t="s">
        <v>8317</v>
      </c>
      <c r="R882" t="s">
        <v>8318</v>
      </c>
      <c r="S882" s="17">
        <f t="shared" si="54"/>
        <v>41982.696053240739</v>
      </c>
      <c r="T882" s="11">
        <f t="shared" si="55"/>
        <v>42042.696053240739</v>
      </c>
    </row>
    <row r="883" spans="1:20" ht="45" hidden="1" x14ac:dyDescent="0.25">
      <c r="A883">
        <v>569</v>
      </c>
      <c r="B883" s="3" t="s">
        <v>570</v>
      </c>
      <c r="C883" s="3" t="s">
        <v>4679</v>
      </c>
      <c r="D883">
        <v>2500</v>
      </c>
      <c r="E883">
        <v>20</v>
      </c>
      <c r="F883" t="s">
        <v>8221</v>
      </c>
      <c r="G883" t="s">
        <v>8229</v>
      </c>
      <c r="H883" t="s">
        <v>8251</v>
      </c>
      <c r="I883">
        <v>1451679612</v>
      </c>
      <c r="J883">
        <v>1449087612</v>
      </c>
      <c r="K883" t="b">
        <v>0</v>
      </c>
      <c r="L883">
        <v>1</v>
      </c>
      <c r="M883" t="b">
        <v>0</v>
      </c>
      <c r="N883" t="s">
        <v>8272</v>
      </c>
      <c r="O883" s="6">
        <f t="shared" si="52"/>
        <v>8.0000000000000002E-3</v>
      </c>
      <c r="P883" s="7">
        <f t="shared" si="53"/>
        <v>20</v>
      </c>
      <c r="Q883" t="s">
        <v>8319</v>
      </c>
      <c r="R883" t="s">
        <v>8320</v>
      </c>
      <c r="S883" s="17">
        <f t="shared" si="54"/>
        <v>42340.639027777775</v>
      </c>
      <c r="T883" s="11">
        <f t="shared" si="55"/>
        <v>42370.639027777775</v>
      </c>
    </row>
    <row r="884" spans="1:20" ht="45" hidden="1" x14ac:dyDescent="0.2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6">
        <f t="shared" si="52"/>
        <v>8.0000000000000002E-3</v>
      </c>
      <c r="P884" s="7">
        <f t="shared" si="53"/>
        <v>10</v>
      </c>
      <c r="Q884" t="s">
        <v>8317</v>
      </c>
      <c r="R884" t="s">
        <v>8318</v>
      </c>
      <c r="S884" s="17">
        <f t="shared" si="54"/>
        <v>42803.634479166663</v>
      </c>
      <c r="T884" s="11">
        <f t="shared" si="55"/>
        <v>42843.592812499999</v>
      </c>
    </row>
    <row r="885" spans="1:20" hidden="1" x14ac:dyDescent="0.2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 t="shared" si="52"/>
        <v>8.0999999999999996E-3</v>
      </c>
      <c r="P885" s="7">
        <f t="shared" si="53"/>
        <v>101.25</v>
      </c>
      <c r="Q885" t="s">
        <v>8333</v>
      </c>
      <c r="R885" t="s">
        <v>8334</v>
      </c>
      <c r="S885" s="17">
        <f t="shared" si="54"/>
        <v>42534.076377314814</v>
      </c>
      <c r="T885" s="11">
        <f t="shared" si="55"/>
        <v>42564.076377314814</v>
      </c>
    </row>
    <row r="886" spans="1:20" ht="45" hidden="1" x14ac:dyDescent="0.2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8.1250000000000003E-3</v>
      </c>
      <c r="P886" s="7">
        <f t="shared" si="53"/>
        <v>32.5</v>
      </c>
      <c r="Q886" t="s">
        <v>8325</v>
      </c>
      <c r="R886" t="s">
        <v>8328</v>
      </c>
      <c r="S886" s="17">
        <f t="shared" si="54"/>
        <v>40567.617210648146</v>
      </c>
      <c r="T886" s="11">
        <f t="shared" si="55"/>
        <v>40612.617210648146</v>
      </c>
    </row>
    <row r="887" spans="1:20" ht="45" hidden="1" x14ac:dyDescent="0.2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 t="shared" si="52"/>
        <v>8.1600000000000006E-3</v>
      </c>
      <c r="P887" s="7">
        <f t="shared" si="53"/>
        <v>45.333333333333336</v>
      </c>
      <c r="Q887" t="s">
        <v>8319</v>
      </c>
      <c r="R887" t="s">
        <v>8321</v>
      </c>
      <c r="S887" s="17">
        <f t="shared" si="54"/>
        <v>41935.013252314813</v>
      </c>
      <c r="T887" s="11">
        <f t="shared" si="55"/>
        <v>41975.054918981477</v>
      </c>
    </row>
    <row r="888" spans="1:20" ht="45" hidden="1" x14ac:dyDescent="0.25">
      <c r="A888">
        <v>1083</v>
      </c>
      <c r="B888" s="3" t="s">
        <v>1084</v>
      </c>
      <c r="C888" s="3" t="s">
        <v>5193</v>
      </c>
      <c r="D888">
        <v>50000</v>
      </c>
      <c r="E888">
        <v>410</v>
      </c>
      <c r="F888" t="s">
        <v>8221</v>
      </c>
      <c r="G888" t="s">
        <v>8229</v>
      </c>
      <c r="H888" t="s">
        <v>8251</v>
      </c>
      <c r="I888">
        <v>1406994583</v>
      </c>
      <c r="J888">
        <v>1401810583</v>
      </c>
      <c r="K888" t="b">
        <v>0</v>
      </c>
      <c r="L888">
        <v>1</v>
      </c>
      <c r="M888" t="b">
        <v>0</v>
      </c>
      <c r="N888" t="s">
        <v>8282</v>
      </c>
      <c r="O888" s="6">
        <f t="shared" si="52"/>
        <v>8.2000000000000007E-3</v>
      </c>
      <c r="P888" s="7">
        <f t="shared" si="53"/>
        <v>410</v>
      </c>
      <c r="Q888" t="s">
        <v>8333</v>
      </c>
      <c r="R888" t="s">
        <v>8334</v>
      </c>
      <c r="S888" s="17">
        <f t="shared" si="54"/>
        <v>41793.451192129629</v>
      </c>
      <c r="T888" s="11">
        <f t="shared" si="55"/>
        <v>41853.451192129629</v>
      </c>
    </row>
    <row r="889" spans="1:20" ht="45" hidden="1" x14ac:dyDescent="0.25">
      <c r="A889">
        <v>454</v>
      </c>
      <c r="B889" s="3" t="s">
        <v>455</v>
      </c>
      <c r="C889" s="3" t="s">
        <v>4564</v>
      </c>
      <c r="D889">
        <v>10000</v>
      </c>
      <c r="E889">
        <v>82</v>
      </c>
      <c r="F889" t="s">
        <v>8221</v>
      </c>
      <c r="G889" t="s">
        <v>8224</v>
      </c>
      <c r="H889" t="s">
        <v>8246</v>
      </c>
      <c r="I889">
        <v>1417007640</v>
      </c>
      <c r="J889">
        <v>1414343571</v>
      </c>
      <c r="K889" t="b">
        <v>0</v>
      </c>
      <c r="L889">
        <v>5</v>
      </c>
      <c r="M889" t="b">
        <v>0</v>
      </c>
      <c r="N889" t="s">
        <v>8270</v>
      </c>
      <c r="O889" s="6">
        <f t="shared" si="52"/>
        <v>8.2000000000000007E-3</v>
      </c>
      <c r="P889" s="7">
        <f t="shared" si="53"/>
        <v>16.399999999999999</v>
      </c>
      <c r="Q889" t="s">
        <v>8310</v>
      </c>
      <c r="R889" t="s">
        <v>8316</v>
      </c>
      <c r="S889" s="17">
        <f t="shared" si="54"/>
        <v>41938.508923611109</v>
      </c>
      <c r="T889" s="11">
        <f t="shared" si="55"/>
        <v>41969.343055555553</v>
      </c>
    </row>
    <row r="890" spans="1:20" ht="45" hidden="1" x14ac:dyDescent="0.2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 t="shared" si="52"/>
        <v>8.2857142857142851E-3</v>
      </c>
      <c r="P890" s="7">
        <f t="shared" si="53"/>
        <v>7.25</v>
      </c>
      <c r="Q890" t="s">
        <v>8317</v>
      </c>
      <c r="R890" t="s">
        <v>8318</v>
      </c>
      <c r="S890" s="17">
        <f t="shared" si="54"/>
        <v>42417.467546296299</v>
      </c>
      <c r="T890" s="11">
        <f t="shared" si="55"/>
        <v>42475.477777777771</v>
      </c>
    </row>
    <row r="891" spans="1:20" ht="45" hidden="1" x14ac:dyDescent="0.2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6">
        <f t="shared" si="52"/>
        <v>8.3333333333333332E-3</v>
      </c>
      <c r="P891" s="7">
        <f t="shared" si="53"/>
        <v>8.3333333333333339</v>
      </c>
      <c r="Q891" t="s">
        <v>8336</v>
      </c>
      <c r="R891" t="s">
        <v>8337</v>
      </c>
      <c r="S891" s="17">
        <f t="shared" si="54"/>
        <v>41759.901412037034</v>
      </c>
      <c r="T891" s="11">
        <f t="shared" si="55"/>
        <v>41790.770833333328</v>
      </c>
    </row>
    <row r="892" spans="1:20" ht="45" hidden="1" x14ac:dyDescent="0.25">
      <c r="A892">
        <v>4021</v>
      </c>
      <c r="B892" s="3" t="s">
        <v>4017</v>
      </c>
      <c r="C892" s="3" t="s">
        <v>8126</v>
      </c>
      <c r="D892">
        <v>15000</v>
      </c>
      <c r="E892">
        <v>125</v>
      </c>
      <c r="F892" t="s">
        <v>8221</v>
      </c>
      <c r="G892" t="s">
        <v>8224</v>
      </c>
      <c r="H892" t="s">
        <v>8246</v>
      </c>
      <c r="I892">
        <v>1414360358</v>
      </c>
      <c r="J892">
        <v>1409176358</v>
      </c>
      <c r="K892" t="b">
        <v>0</v>
      </c>
      <c r="L892">
        <v>2</v>
      </c>
      <c r="M892" t="b">
        <v>0</v>
      </c>
      <c r="N892" t="s">
        <v>8271</v>
      </c>
      <c r="O892" s="6">
        <f t="shared" si="52"/>
        <v>8.3333333333333332E-3</v>
      </c>
      <c r="P892" s="7">
        <f t="shared" si="53"/>
        <v>62.5</v>
      </c>
      <c r="Q892" t="s">
        <v>8317</v>
      </c>
      <c r="R892" t="s">
        <v>8318</v>
      </c>
      <c r="S892" s="17">
        <f t="shared" si="54"/>
        <v>41878.703217592592</v>
      </c>
      <c r="T892" s="11">
        <f t="shared" si="55"/>
        <v>41938.703217592592</v>
      </c>
    </row>
    <row r="893" spans="1:20" ht="45" hidden="1" x14ac:dyDescent="0.25">
      <c r="A893">
        <v>3901</v>
      </c>
      <c r="B893" s="3" t="s">
        <v>3898</v>
      </c>
      <c r="C893" s="3" t="s">
        <v>8009</v>
      </c>
      <c r="D893">
        <v>3000</v>
      </c>
      <c r="E893">
        <v>25</v>
      </c>
      <c r="F893" t="s">
        <v>8221</v>
      </c>
      <c r="G893" t="s">
        <v>8224</v>
      </c>
      <c r="H893" t="s">
        <v>8246</v>
      </c>
      <c r="I893">
        <v>1450554599</v>
      </c>
      <c r="J893">
        <v>1447098599</v>
      </c>
      <c r="K893" t="b">
        <v>0</v>
      </c>
      <c r="L893">
        <v>1</v>
      </c>
      <c r="M893" t="b">
        <v>0</v>
      </c>
      <c r="N893" t="s">
        <v>8271</v>
      </c>
      <c r="O893" s="6">
        <f t="shared" si="52"/>
        <v>8.3333333333333332E-3</v>
      </c>
      <c r="P893" s="7">
        <f t="shared" si="53"/>
        <v>25</v>
      </c>
      <c r="Q893" t="s">
        <v>8317</v>
      </c>
      <c r="R893" t="s">
        <v>8318</v>
      </c>
      <c r="S893" s="17">
        <f t="shared" si="54"/>
        <v>42317.618043981485</v>
      </c>
      <c r="T893" s="11">
        <f t="shared" si="55"/>
        <v>42357.618043981485</v>
      </c>
    </row>
    <row r="894" spans="1:20" ht="45" hidden="1" x14ac:dyDescent="0.2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 t="shared" si="52"/>
        <v>8.3999999999999995E-3</v>
      </c>
      <c r="P894" s="7">
        <f t="shared" si="53"/>
        <v>25.2</v>
      </c>
      <c r="Q894" t="s">
        <v>8319</v>
      </c>
      <c r="R894" t="s">
        <v>8321</v>
      </c>
      <c r="S894" s="17">
        <f t="shared" si="54"/>
        <v>41998.956006944441</v>
      </c>
      <c r="T894" s="11">
        <f t="shared" si="55"/>
        <v>42028.956006944441</v>
      </c>
    </row>
    <row r="895" spans="1:20" ht="30" hidden="1" x14ac:dyDescent="0.2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 t="shared" si="52"/>
        <v>8.4008400840084006E-3</v>
      </c>
      <c r="P895" s="7">
        <f t="shared" si="53"/>
        <v>14</v>
      </c>
      <c r="Q895" t="s">
        <v>8322</v>
      </c>
      <c r="R895" t="s">
        <v>8344</v>
      </c>
      <c r="S895" s="17">
        <f t="shared" si="54"/>
        <v>41481.788090277776</v>
      </c>
      <c r="T895" s="11">
        <f t="shared" si="55"/>
        <v>41514.788090277776</v>
      </c>
    </row>
    <row r="896" spans="1:20" ht="45" hidden="1" x14ac:dyDescent="0.2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 t="shared" si="52"/>
        <v>8.4173998587352451E-3</v>
      </c>
      <c r="P896" s="7">
        <f t="shared" si="53"/>
        <v>415.77777777777777</v>
      </c>
      <c r="Q896" t="s">
        <v>8317</v>
      </c>
      <c r="R896" t="s">
        <v>8357</v>
      </c>
      <c r="S896" s="17">
        <f t="shared" si="54"/>
        <v>42055.50503472222</v>
      </c>
      <c r="T896" s="11">
        <f t="shared" si="55"/>
        <v>42085.463368055549</v>
      </c>
    </row>
    <row r="897" spans="1:20" ht="45" hidden="1" x14ac:dyDescent="0.2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 t="shared" si="52"/>
        <v>8.4285714285714294E-3</v>
      </c>
      <c r="P897" s="7">
        <f t="shared" si="53"/>
        <v>29.5</v>
      </c>
      <c r="Q897" t="s">
        <v>8336</v>
      </c>
      <c r="R897" t="s">
        <v>8337</v>
      </c>
      <c r="S897" s="17">
        <f t="shared" si="54"/>
        <v>42744.694849537038</v>
      </c>
      <c r="T897" s="11">
        <f t="shared" si="55"/>
        <v>42774.694849537038</v>
      </c>
    </row>
    <row r="898" spans="1:20" ht="45" hidden="1" x14ac:dyDescent="0.2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6">
        <f t="shared" ref="O898:O961" si="56">E898/D898</f>
        <v>8.5000000000000006E-3</v>
      </c>
      <c r="P898" s="7">
        <f t="shared" ref="P898:P961" si="57">IFERROR(E898/L898,0)</f>
        <v>5.3125</v>
      </c>
      <c r="Q898" t="s">
        <v>8333</v>
      </c>
      <c r="R898" t="s">
        <v>8334</v>
      </c>
      <c r="S898" s="17">
        <f t="shared" ref="S898:S961" si="58">(((J898/60)/60)/24)+DATE(1970,1,1)+(-5/24)</f>
        <v>41018.503530092588</v>
      </c>
      <c r="T898" s="11">
        <f t="shared" ref="T898:T961" si="59">(((I898/60)/60)/24)+DATE(1970,1,1)+(-5/24)</f>
        <v>41048.503530092588</v>
      </c>
    </row>
    <row r="899" spans="1:20" ht="45" hidden="1" x14ac:dyDescent="0.2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6">
        <f t="shared" si="56"/>
        <v>8.5000000000000006E-3</v>
      </c>
      <c r="P899" s="7">
        <f t="shared" si="57"/>
        <v>11.333333333333334</v>
      </c>
      <c r="Q899" t="s">
        <v>8322</v>
      </c>
      <c r="R899" t="s">
        <v>8358</v>
      </c>
      <c r="S899" s="17">
        <f t="shared" si="58"/>
        <v>42172.750578703701</v>
      </c>
      <c r="T899" s="11">
        <f t="shared" si="59"/>
        <v>42232.750578703701</v>
      </c>
    </row>
    <row r="900" spans="1:20" ht="45" hidden="1" x14ac:dyDescent="0.2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 t="shared" si="56"/>
        <v>8.5129023676509714E-3</v>
      </c>
      <c r="P900" s="7">
        <f t="shared" si="57"/>
        <v>16</v>
      </c>
      <c r="Q900" t="s">
        <v>8322</v>
      </c>
      <c r="R900" t="s">
        <v>8324</v>
      </c>
      <c r="S900" s="17">
        <f t="shared" si="58"/>
        <v>42100.527604166658</v>
      </c>
      <c r="T900" s="11">
        <f t="shared" si="59"/>
        <v>42134.750694444439</v>
      </c>
    </row>
    <row r="901" spans="1:20" ht="45" hidden="1" x14ac:dyDescent="0.2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 t="shared" si="56"/>
        <v>8.5142857142857138E-3</v>
      </c>
      <c r="P901" s="7">
        <f t="shared" si="57"/>
        <v>99.333333333333329</v>
      </c>
      <c r="Q901" t="s">
        <v>8319</v>
      </c>
      <c r="R901" t="s">
        <v>8321</v>
      </c>
      <c r="S901" s="17">
        <f t="shared" si="58"/>
        <v>42634.691712962966</v>
      </c>
      <c r="T901" s="11">
        <f t="shared" si="59"/>
        <v>42674.691712962966</v>
      </c>
    </row>
    <row r="902" spans="1:20" ht="45" hidden="1" x14ac:dyDescent="0.25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8.5714285714285719E-3</v>
      </c>
      <c r="P902" s="7">
        <f t="shared" si="57"/>
        <v>15</v>
      </c>
      <c r="Q902" t="s">
        <v>8325</v>
      </c>
      <c r="R902" t="s">
        <v>8328</v>
      </c>
      <c r="S902" s="17">
        <f t="shared" si="58"/>
        <v>41193.901006944441</v>
      </c>
      <c r="T902" s="11">
        <f t="shared" si="59"/>
        <v>41253.942673611105</v>
      </c>
    </row>
    <row r="903" spans="1:20" ht="45" hidden="1" x14ac:dyDescent="0.2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 t="shared" si="56"/>
        <v>8.5714285714285719E-3</v>
      </c>
      <c r="P903" s="7">
        <f t="shared" si="57"/>
        <v>15</v>
      </c>
      <c r="Q903" t="s">
        <v>8322</v>
      </c>
      <c r="R903" t="s">
        <v>8341</v>
      </c>
      <c r="S903" s="17">
        <f t="shared" si="58"/>
        <v>42463.658333333333</v>
      </c>
      <c r="T903" s="11">
        <f t="shared" si="59"/>
        <v>42484.707638888889</v>
      </c>
    </row>
    <row r="904" spans="1:20" ht="30" hidden="1" x14ac:dyDescent="0.2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 t="shared" si="56"/>
        <v>8.6206896551724137E-3</v>
      </c>
      <c r="P904" s="7">
        <f t="shared" si="57"/>
        <v>125</v>
      </c>
      <c r="Q904" t="s">
        <v>8310</v>
      </c>
      <c r="R904" t="s">
        <v>8314</v>
      </c>
      <c r="S904" s="17">
        <f t="shared" si="58"/>
        <v>42106.457685185182</v>
      </c>
      <c r="T904" s="11">
        <f t="shared" si="59"/>
        <v>42155.186805555553</v>
      </c>
    </row>
    <row r="905" spans="1:20" hidden="1" x14ac:dyDescent="0.2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 t="shared" si="56"/>
        <v>8.6250000000000007E-3</v>
      </c>
      <c r="P905" s="7">
        <f t="shared" si="57"/>
        <v>69</v>
      </c>
      <c r="Q905" t="s">
        <v>8319</v>
      </c>
      <c r="R905" t="s">
        <v>8356</v>
      </c>
      <c r="S905" s="17">
        <f t="shared" si="58"/>
        <v>42436.003368055557</v>
      </c>
      <c r="T905" s="11">
        <f t="shared" si="59"/>
        <v>42465.961701388886</v>
      </c>
    </row>
    <row r="906" spans="1:20" ht="45" hidden="1" x14ac:dyDescent="0.2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 t="shared" si="56"/>
        <v>8.7454545454545458E-3</v>
      </c>
      <c r="P906" s="7">
        <f t="shared" si="57"/>
        <v>120.25</v>
      </c>
      <c r="Q906" t="s">
        <v>8319</v>
      </c>
      <c r="R906" t="s">
        <v>8321</v>
      </c>
      <c r="S906" s="17">
        <f t="shared" si="58"/>
        <v>42725.984583333331</v>
      </c>
      <c r="T906" s="11">
        <f t="shared" si="59"/>
        <v>42785.984583333331</v>
      </c>
    </row>
    <row r="907" spans="1:20" ht="45" hidden="1" x14ac:dyDescent="0.2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 t="shared" si="56"/>
        <v>8.7500000000000008E-3</v>
      </c>
      <c r="P907" s="7">
        <f t="shared" si="57"/>
        <v>11.666666666666666</v>
      </c>
      <c r="Q907" t="s">
        <v>8325</v>
      </c>
      <c r="R907" t="s">
        <v>8347</v>
      </c>
      <c r="S907" s="17">
        <f t="shared" si="58"/>
        <v>41869.326284722221</v>
      </c>
      <c r="T907" s="11">
        <f t="shared" si="59"/>
        <v>41899.326284722221</v>
      </c>
    </row>
    <row r="908" spans="1:20" ht="45" hidden="1" x14ac:dyDescent="0.2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 t="shared" si="56"/>
        <v>8.8333333333333337E-3</v>
      </c>
      <c r="P908" s="7">
        <f t="shared" si="57"/>
        <v>17.666666666666668</v>
      </c>
      <c r="Q908" t="s">
        <v>8319</v>
      </c>
      <c r="R908" t="s">
        <v>8355</v>
      </c>
      <c r="S908" s="17">
        <f t="shared" si="58"/>
        <v>42408.506481481476</v>
      </c>
      <c r="T908" s="11">
        <f t="shared" si="59"/>
        <v>42438.506481481476</v>
      </c>
    </row>
    <row r="909" spans="1:20" ht="45" hidden="1" x14ac:dyDescent="0.2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6">
        <f t="shared" si="56"/>
        <v>8.8500000000000002E-3</v>
      </c>
      <c r="P909" s="7">
        <f t="shared" si="57"/>
        <v>80.454545454545453</v>
      </c>
      <c r="Q909" t="s">
        <v>8319</v>
      </c>
      <c r="R909" t="s">
        <v>8355</v>
      </c>
      <c r="S909" s="17">
        <f t="shared" si="58"/>
        <v>41952.950520833336</v>
      </c>
      <c r="T909" s="11">
        <f t="shared" si="59"/>
        <v>41982.950520833336</v>
      </c>
    </row>
    <row r="910" spans="1:20" ht="60" hidden="1" x14ac:dyDescent="0.2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6">
        <f t="shared" si="56"/>
        <v>8.8500000000000002E-3</v>
      </c>
      <c r="P910" s="7">
        <f t="shared" si="57"/>
        <v>35.4</v>
      </c>
      <c r="Q910" t="s">
        <v>8317</v>
      </c>
      <c r="R910" t="s">
        <v>8318</v>
      </c>
      <c r="S910" s="17">
        <f t="shared" si="58"/>
        <v>42540.385196759256</v>
      </c>
      <c r="T910" s="11">
        <f t="shared" si="59"/>
        <v>42570.385196759256</v>
      </c>
    </row>
    <row r="911" spans="1:20" ht="45" hidden="1" x14ac:dyDescent="0.2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 t="shared" si="56"/>
        <v>8.9999999999999993E-3</v>
      </c>
      <c r="P911" s="7">
        <f t="shared" si="57"/>
        <v>22.5</v>
      </c>
      <c r="Q911" t="s">
        <v>8317</v>
      </c>
      <c r="R911" t="s">
        <v>8318</v>
      </c>
      <c r="S911" s="17">
        <f t="shared" si="58"/>
        <v>42627.746770833335</v>
      </c>
      <c r="T911" s="11">
        <f t="shared" si="59"/>
        <v>42657.708333333336</v>
      </c>
    </row>
    <row r="912" spans="1:20" ht="45" hidden="1" x14ac:dyDescent="0.2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6">
        <f t="shared" si="56"/>
        <v>9.0909090909090905E-3</v>
      </c>
      <c r="P912" s="7">
        <f t="shared" si="57"/>
        <v>25</v>
      </c>
      <c r="Q912" t="s">
        <v>8325</v>
      </c>
      <c r="R912" t="s">
        <v>8340</v>
      </c>
      <c r="S912" s="17">
        <f t="shared" si="58"/>
        <v>40985.251469907402</v>
      </c>
      <c r="T912" s="11">
        <f t="shared" si="59"/>
        <v>41015.458333333328</v>
      </c>
    </row>
    <row r="913" spans="1:20" ht="60" hidden="1" x14ac:dyDescent="0.2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6">
        <f t="shared" si="56"/>
        <v>9.0909090909090905E-3</v>
      </c>
      <c r="P913" s="7">
        <f t="shared" si="57"/>
        <v>25</v>
      </c>
      <c r="Q913" t="s">
        <v>8317</v>
      </c>
      <c r="R913" t="s">
        <v>8318</v>
      </c>
      <c r="S913" s="17">
        <f t="shared" si="58"/>
        <v>41940.378900462958</v>
      </c>
      <c r="T913" s="11">
        <f t="shared" si="59"/>
        <v>41967.833333333336</v>
      </c>
    </row>
    <row r="914" spans="1:20" ht="45" hidden="1" x14ac:dyDescent="0.2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 t="shared" si="56"/>
        <v>9.1066666666666674E-3</v>
      </c>
      <c r="P914" s="7">
        <f t="shared" si="57"/>
        <v>68.3</v>
      </c>
      <c r="Q914" t="s">
        <v>8319</v>
      </c>
      <c r="R914" t="s">
        <v>8320</v>
      </c>
      <c r="S914" s="17">
        <f t="shared" si="58"/>
        <v>42676.733831018515</v>
      </c>
      <c r="T914" s="11">
        <f t="shared" si="59"/>
        <v>42706.775497685179</v>
      </c>
    </row>
    <row r="915" spans="1:20" ht="45" hidden="1" x14ac:dyDescent="0.2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 t="shared" si="56"/>
        <v>9.1999999999999998E-3</v>
      </c>
      <c r="P915" s="7">
        <f t="shared" si="57"/>
        <v>15.333333333333334</v>
      </c>
      <c r="Q915" t="s">
        <v>8310</v>
      </c>
      <c r="R915" t="s">
        <v>8313</v>
      </c>
      <c r="S915" s="17">
        <f t="shared" si="58"/>
        <v>41967.963773148142</v>
      </c>
      <c r="T915" s="11">
        <f t="shared" si="59"/>
        <v>41998.124999999993</v>
      </c>
    </row>
    <row r="916" spans="1:20" ht="45" hidden="1" x14ac:dyDescent="0.2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 t="shared" si="56"/>
        <v>9.4999999999999998E-3</v>
      </c>
      <c r="P916" s="7">
        <f t="shared" si="57"/>
        <v>10.555555555555555</v>
      </c>
      <c r="Q916" t="s">
        <v>8319</v>
      </c>
      <c r="R916" t="s">
        <v>8321</v>
      </c>
      <c r="S916" s="17">
        <f t="shared" si="58"/>
        <v>42636.437025462961</v>
      </c>
      <c r="T916" s="11">
        <f t="shared" si="59"/>
        <v>42666.437025462961</v>
      </c>
    </row>
    <row r="917" spans="1:20" ht="45" hidden="1" x14ac:dyDescent="0.2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 t="shared" si="56"/>
        <v>9.5999999999999992E-3</v>
      </c>
      <c r="P917" s="7">
        <f t="shared" si="57"/>
        <v>24</v>
      </c>
      <c r="Q917" t="s">
        <v>8317</v>
      </c>
      <c r="R917" t="s">
        <v>8318</v>
      </c>
      <c r="S917" s="17">
        <f t="shared" si="58"/>
        <v>42802.510451388887</v>
      </c>
      <c r="T917" s="11">
        <f t="shared" si="59"/>
        <v>42832.468784722216</v>
      </c>
    </row>
    <row r="918" spans="1:20" ht="45" hidden="1" x14ac:dyDescent="0.2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 t="shared" si="56"/>
        <v>9.7142857142857135E-3</v>
      </c>
      <c r="P918" s="7">
        <f t="shared" si="57"/>
        <v>22.666666666666668</v>
      </c>
      <c r="Q918" t="s">
        <v>8317</v>
      </c>
      <c r="R918" t="s">
        <v>8318</v>
      </c>
      <c r="S918" s="17">
        <f t="shared" si="58"/>
        <v>41811.327847222223</v>
      </c>
      <c r="T918" s="11">
        <f t="shared" si="59"/>
        <v>41841.327847222223</v>
      </c>
    </row>
    <row r="919" spans="1:20" ht="45" hidden="1" x14ac:dyDescent="0.2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 t="shared" si="56"/>
        <v>9.7400000000000004E-3</v>
      </c>
      <c r="P919" s="7">
        <f t="shared" si="57"/>
        <v>292.2</v>
      </c>
      <c r="Q919" t="s">
        <v>8319</v>
      </c>
      <c r="R919" t="s">
        <v>8320</v>
      </c>
      <c r="S919" s="17">
        <f t="shared" si="58"/>
        <v>42140.712731481479</v>
      </c>
      <c r="T919" s="11">
        <f t="shared" si="59"/>
        <v>42170.712731481479</v>
      </c>
    </row>
    <row r="920" spans="1:20" ht="30" hidden="1" x14ac:dyDescent="0.2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 t="shared" si="56"/>
        <v>9.7699999999999992E-3</v>
      </c>
      <c r="P920" s="7">
        <f t="shared" si="57"/>
        <v>195.4</v>
      </c>
      <c r="Q920" t="s">
        <v>8319</v>
      </c>
      <c r="R920" t="s">
        <v>8321</v>
      </c>
      <c r="S920" s="17">
        <f t="shared" si="58"/>
        <v>42726.283310185179</v>
      </c>
      <c r="T920" s="11">
        <f t="shared" si="59"/>
        <v>42756.283310185179</v>
      </c>
    </row>
    <row r="921" spans="1:20" ht="30" hidden="1" x14ac:dyDescent="0.2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 t="shared" si="56"/>
        <v>9.9546510341776348E-3</v>
      </c>
      <c r="P921" s="7">
        <f t="shared" si="57"/>
        <v>18</v>
      </c>
      <c r="Q921" t="s">
        <v>8336</v>
      </c>
      <c r="R921" t="s">
        <v>8337</v>
      </c>
      <c r="S921" s="17">
        <f t="shared" si="58"/>
        <v>41809.545682870368</v>
      </c>
      <c r="T921" s="11">
        <f t="shared" si="59"/>
        <v>41854.545682870368</v>
      </c>
    </row>
    <row r="922" spans="1:20" ht="45" hidden="1" x14ac:dyDescent="0.25">
      <c r="A922">
        <v>884</v>
      </c>
      <c r="B922" s="3" t="s">
        <v>885</v>
      </c>
      <c r="C922" s="3" t="s">
        <v>4994</v>
      </c>
      <c r="D922">
        <v>2000</v>
      </c>
      <c r="E922">
        <v>20</v>
      </c>
      <c r="F922" t="s">
        <v>8221</v>
      </c>
      <c r="G922" t="s">
        <v>8224</v>
      </c>
      <c r="H922" t="s">
        <v>8246</v>
      </c>
      <c r="I922">
        <v>1336789860</v>
      </c>
      <c r="J922">
        <v>1331666146</v>
      </c>
      <c r="K922" t="b">
        <v>0</v>
      </c>
      <c r="L922">
        <v>2</v>
      </c>
      <c r="M922" t="b">
        <v>0</v>
      </c>
      <c r="N922" t="s">
        <v>8279</v>
      </c>
      <c r="O922" s="6">
        <f t="shared" si="56"/>
        <v>0.01</v>
      </c>
      <c r="P922" s="7">
        <f t="shared" si="57"/>
        <v>10</v>
      </c>
      <c r="Q922" t="s">
        <v>8325</v>
      </c>
      <c r="R922" t="s">
        <v>8329</v>
      </c>
      <c r="S922" s="17">
        <f t="shared" si="58"/>
        <v>40981.594282407401</v>
      </c>
      <c r="T922" s="11">
        <f t="shared" si="59"/>
        <v>41040.896527777775</v>
      </c>
    </row>
    <row r="923" spans="1:20" ht="45" hidden="1" x14ac:dyDescent="0.25">
      <c r="A923">
        <v>3927</v>
      </c>
      <c r="B923" s="3" t="s">
        <v>3924</v>
      </c>
      <c r="C923" s="3" t="s">
        <v>8035</v>
      </c>
      <c r="D923">
        <v>2500</v>
      </c>
      <c r="E923">
        <v>25</v>
      </c>
      <c r="F923" t="s">
        <v>8221</v>
      </c>
      <c r="G923" t="s">
        <v>8225</v>
      </c>
      <c r="H923" t="s">
        <v>8247</v>
      </c>
      <c r="I923">
        <v>1407565504</v>
      </c>
      <c r="J923">
        <v>1404973504</v>
      </c>
      <c r="K923" t="b">
        <v>0</v>
      </c>
      <c r="L923">
        <v>2</v>
      </c>
      <c r="M923" t="b">
        <v>0</v>
      </c>
      <c r="N923" t="s">
        <v>8271</v>
      </c>
      <c r="O923" s="6">
        <f t="shared" si="56"/>
        <v>0.01</v>
      </c>
      <c r="P923" s="7">
        <f t="shared" si="57"/>
        <v>12.5</v>
      </c>
      <c r="Q923" t="s">
        <v>8317</v>
      </c>
      <c r="R923" t="s">
        <v>8318</v>
      </c>
      <c r="S923" s="17">
        <f t="shared" si="58"/>
        <v>41830.059074074074</v>
      </c>
      <c r="T923" s="11">
        <f t="shared" si="59"/>
        <v>41860.059074074074</v>
      </c>
    </row>
    <row r="924" spans="1:20" ht="45" hidden="1" x14ac:dyDescent="0.25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6">
        <f t="shared" si="56"/>
        <v>0.01</v>
      </c>
      <c r="P924" s="7">
        <f t="shared" si="57"/>
        <v>300</v>
      </c>
      <c r="Q924" t="s">
        <v>8319</v>
      </c>
      <c r="R924" t="s">
        <v>8320</v>
      </c>
      <c r="S924" s="17">
        <f t="shared" si="58"/>
        <v>41831.508541666662</v>
      </c>
      <c r="T924" s="11">
        <f t="shared" si="59"/>
        <v>41876.508541666662</v>
      </c>
    </row>
    <row r="925" spans="1:20" ht="30" hidden="1" x14ac:dyDescent="0.25">
      <c r="A925">
        <v>2641</v>
      </c>
      <c r="B925" s="3" t="s">
        <v>2641</v>
      </c>
      <c r="C925" s="3" t="s">
        <v>6751</v>
      </c>
      <c r="D925">
        <v>1500</v>
      </c>
      <c r="E925">
        <v>15</v>
      </c>
      <c r="F925" t="s">
        <v>8221</v>
      </c>
      <c r="G925" t="s">
        <v>8224</v>
      </c>
      <c r="H925" t="s">
        <v>8246</v>
      </c>
      <c r="I925">
        <v>1410811740</v>
      </c>
      <c r="J925">
        <v>1409341863</v>
      </c>
      <c r="K925" t="b">
        <v>0</v>
      </c>
      <c r="L925">
        <v>1</v>
      </c>
      <c r="M925" t="b">
        <v>0</v>
      </c>
      <c r="N925" t="s">
        <v>8301</v>
      </c>
      <c r="O925" s="6">
        <f t="shared" si="56"/>
        <v>0.01</v>
      </c>
      <c r="P925" s="7">
        <f t="shared" si="57"/>
        <v>15</v>
      </c>
      <c r="Q925" t="s">
        <v>8319</v>
      </c>
      <c r="R925" t="s">
        <v>8355</v>
      </c>
      <c r="S925" s="17">
        <f t="shared" si="58"/>
        <v>41880.618784722217</v>
      </c>
      <c r="T925" s="11">
        <f t="shared" si="59"/>
        <v>41897.631249999999</v>
      </c>
    </row>
    <row r="926" spans="1:20" ht="30" hidden="1" x14ac:dyDescent="0.25">
      <c r="A926">
        <v>584</v>
      </c>
      <c r="B926" s="3" t="s">
        <v>585</v>
      </c>
      <c r="C926" s="3" t="s">
        <v>4694</v>
      </c>
      <c r="D926">
        <v>1000</v>
      </c>
      <c r="E926">
        <v>10</v>
      </c>
      <c r="F926" t="s">
        <v>8221</v>
      </c>
      <c r="G926" t="s">
        <v>8224</v>
      </c>
      <c r="H926" t="s">
        <v>8246</v>
      </c>
      <c r="I926">
        <v>1426522316</v>
      </c>
      <c r="J926">
        <v>1423933916</v>
      </c>
      <c r="K926" t="b">
        <v>0</v>
      </c>
      <c r="L926">
        <v>2</v>
      </c>
      <c r="M926" t="b">
        <v>0</v>
      </c>
      <c r="N926" t="s">
        <v>8272</v>
      </c>
      <c r="O926" s="6">
        <f t="shared" si="56"/>
        <v>0.01</v>
      </c>
      <c r="P926" s="7">
        <f t="shared" si="57"/>
        <v>5</v>
      </c>
      <c r="Q926" t="s">
        <v>8319</v>
      </c>
      <c r="R926" t="s">
        <v>8320</v>
      </c>
      <c r="S926" s="17">
        <f t="shared" si="58"/>
        <v>42049.508287037032</v>
      </c>
      <c r="T926" s="11">
        <f t="shared" si="59"/>
        <v>42079.466620370367</v>
      </c>
    </row>
    <row r="927" spans="1:20" ht="45" hidden="1" x14ac:dyDescent="0.25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6">
        <f t="shared" si="56"/>
        <v>0.01</v>
      </c>
      <c r="P927" s="7">
        <f t="shared" si="57"/>
        <v>50</v>
      </c>
      <c r="Q927" t="s">
        <v>8331</v>
      </c>
      <c r="R927" t="s">
        <v>8332</v>
      </c>
      <c r="S927" s="17">
        <f t="shared" si="58"/>
        <v>42079.704780092587</v>
      </c>
      <c r="T927" s="11">
        <f t="shared" si="59"/>
        <v>42109.704780092587</v>
      </c>
    </row>
    <row r="928" spans="1:20" ht="45" hidden="1" x14ac:dyDescent="0.25">
      <c r="A928">
        <v>3794</v>
      </c>
      <c r="B928" s="3" t="s">
        <v>3791</v>
      </c>
      <c r="C928" s="3" t="s">
        <v>7904</v>
      </c>
      <c r="D928">
        <v>5000</v>
      </c>
      <c r="E928">
        <v>50</v>
      </c>
      <c r="F928" t="s">
        <v>8221</v>
      </c>
      <c r="G928" t="s">
        <v>8225</v>
      </c>
      <c r="H928" t="s">
        <v>8247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t="s">
        <v>8305</v>
      </c>
      <c r="O928" s="6">
        <f t="shared" si="56"/>
        <v>0.01</v>
      </c>
      <c r="P928" s="7">
        <f t="shared" si="57"/>
        <v>50</v>
      </c>
      <c r="Q928" t="s">
        <v>8317</v>
      </c>
      <c r="R928" t="s">
        <v>8359</v>
      </c>
      <c r="S928" s="17">
        <f t="shared" si="58"/>
        <v>42132.372152777774</v>
      </c>
      <c r="T928" s="11">
        <f t="shared" si="59"/>
        <v>42162.372152777774</v>
      </c>
    </row>
    <row r="929" spans="1:20" ht="30" hidden="1" x14ac:dyDescent="0.25">
      <c r="A929">
        <v>2944</v>
      </c>
      <c r="B929" s="3" t="s">
        <v>2944</v>
      </c>
      <c r="C929" s="3" t="s">
        <v>7054</v>
      </c>
      <c r="D929">
        <v>10000</v>
      </c>
      <c r="E929">
        <v>100</v>
      </c>
      <c r="F929" t="s">
        <v>8221</v>
      </c>
      <c r="G929" t="s">
        <v>8224</v>
      </c>
      <c r="H929" t="s">
        <v>8246</v>
      </c>
      <c r="I929">
        <v>1433714198</v>
      </c>
      <c r="J929">
        <v>1431122198</v>
      </c>
      <c r="K929" t="b">
        <v>0</v>
      </c>
      <c r="L929">
        <v>1</v>
      </c>
      <c r="M929" t="b">
        <v>0</v>
      </c>
      <c r="N929" t="s">
        <v>8303</v>
      </c>
      <c r="O929" s="6">
        <f t="shared" si="56"/>
        <v>0.01</v>
      </c>
      <c r="P929" s="7">
        <f t="shared" si="57"/>
        <v>100</v>
      </c>
      <c r="Q929" t="s">
        <v>8317</v>
      </c>
      <c r="R929" t="s">
        <v>8357</v>
      </c>
      <c r="S929" s="17">
        <f t="shared" si="58"/>
        <v>42132.705995370365</v>
      </c>
      <c r="T929" s="11">
        <f t="shared" si="59"/>
        <v>42162.705995370365</v>
      </c>
    </row>
    <row r="930" spans="1:20" ht="30" hidden="1" x14ac:dyDescent="0.25">
      <c r="A930">
        <v>3747</v>
      </c>
      <c r="B930" s="3" t="s">
        <v>3744</v>
      </c>
      <c r="C930" s="3" t="s">
        <v>7857</v>
      </c>
      <c r="D930">
        <v>2500</v>
      </c>
      <c r="E930">
        <v>25</v>
      </c>
      <c r="F930" t="s">
        <v>8221</v>
      </c>
      <c r="G930" t="s">
        <v>8225</v>
      </c>
      <c r="H930" t="s">
        <v>8247</v>
      </c>
      <c r="I930">
        <v>1436137140</v>
      </c>
      <c r="J930">
        <v>1433833896</v>
      </c>
      <c r="K930" t="b">
        <v>0</v>
      </c>
      <c r="L930">
        <v>1</v>
      </c>
      <c r="M930" t="b">
        <v>0</v>
      </c>
      <c r="N930" t="s">
        <v>8271</v>
      </c>
      <c r="O930" s="6">
        <f t="shared" si="56"/>
        <v>0.01</v>
      </c>
      <c r="P930" s="7">
        <f t="shared" si="57"/>
        <v>25</v>
      </c>
      <c r="Q930" t="s">
        <v>8317</v>
      </c>
      <c r="R930" t="s">
        <v>8318</v>
      </c>
      <c r="S930" s="17">
        <f t="shared" si="58"/>
        <v>42164.091388888883</v>
      </c>
      <c r="T930" s="11">
        <f t="shared" si="59"/>
        <v>42190.749305555553</v>
      </c>
    </row>
    <row r="931" spans="1:20" ht="45" hidden="1" x14ac:dyDescent="0.2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6">
        <f t="shared" si="56"/>
        <v>0.01</v>
      </c>
      <c r="P931" s="7">
        <f t="shared" si="57"/>
        <v>10</v>
      </c>
      <c r="Q931" t="s">
        <v>8317</v>
      </c>
      <c r="R931" t="s">
        <v>8318</v>
      </c>
      <c r="S931" s="17">
        <f t="shared" si="58"/>
        <v>42291.53121527777</v>
      </c>
      <c r="T931" s="11">
        <f t="shared" si="59"/>
        <v>42351.572881944441</v>
      </c>
    </row>
    <row r="932" spans="1:20" ht="60" hidden="1" x14ac:dyDescent="0.25">
      <c r="A932">
        <v>568</v>
      </c>
      <c r="B932" s="3" t="s">
        <v>569</v>
      </c>
      <c r="C932" s="3" t="s">
        <v>4678</v>
      </c>
      <c r="D932">
        <v>24500</v>
      </c>
      <c r="E932">
        <v>245</v>
      </c>
      <c r="F932" t="s">
        <v>8221</v>
      </c>
      <c r="G932" t="s">
        <v>8228</v>
      </c>
      <c r="H932" t="s">
        <v>8250</v>
      </c>
      <c r="I932">
        <v>1452942000</v>
      </c>
      <c r="J932">
        <v>1449785223</v>
      </c>
      <c r="K932" t="b">
        <v>0</v>
      </c>
      <c r="L932">
        <v>5</v>
      </c>
      <c r="M932" t="b">
        <v>0</v>
      </c>
      <c r="N932" t="s">
        <v>8272</v>
      </c>
      <c r="O932" s="6">
        <f t="shared" si="56"/>
        <v>0.01</v>
      </c>
      <c r="P932" s="7">
        <f t="shared" si="57"/>
        <v>49</v>
      </c>
      <c r="Q932" t="s">
        <v>8319</v>
      </c>
      <c r="R932" t="s">
        <v>8320</v>
      </c>
      <c r="S932" s="17">
        <f t="shared" si="58"/>
        <v>42348.713229166664</v>
      </c>
      <c r="T932" s="11">
        <f t="shared" si="59"/>
        <v>42385.249999999993</v>
      </c>
    </row>
    <row r="933" spans="1:20" ht="45" hidden="1" x14ac:dyDescent="0.25">
      <c r="A933">
        <v>2849</v>
      </c>
      <c r="B933" s="3" t="s">
        <v>2849</v>
      </c>
      <c r="C933" s="3" t="s">
        <v>6959</v>
      </c>
      <c r="D933">
        <v>500</v>
      </c>
      <c r="E933">
        <v>5</v>
      </c>
      <c r="F933" t="s">
        <v>8221</v>
      </c>
      <c r="G933" t="s">
        <v>8225</v>
      </c>
      <c r="H933" t="s">
        <v>8247</v>
      </c>
      <c r="I933">
        <v>1461406600</v>
      </c>
      <c r="J933">
        <v>1458814600</v>
      </c>
      <c r="K933" t="b">
        <v>0</v>
      </c>
      <c r="L933">
        <v>1</v>
      </c>
      <c r="M933" t="b">
        <v>0</v>
      </c>
      <c r="N933" t="s">
        <v>8271</v>
      </c>
      <c r="O933" s="6">
        <f t="shared" si="56"/>
        <v>0.01</v>
      </c>
      <c r="P933" s="7">
        <f t="shared" si="57"/>
        <v>5</v>
      </c>
      <c r="Q933" t="s">
        <v>8317</v>
      </c>
      <c r="R933" t="s">
        <v>8318</v>
      </c>
      <c r="S933" s="17">
        <f t="shared" si="58"/>
        <v>42453.219907407409</v>
      </c>
      <c r="T933" s="11">
        <f t="shared" si="59"/>
        <v>42483.219907407409</v>
      </c>
    </row>
    <row r="934" spans="1:20" ht="45" hidden="1" x14ac:dyDescent="0.25">
      <c r="A934">
        <v>2565</v>
      </c>
      <c r="B934" s="3" t="s">
        <v>2565</v>
      </c>
      <c r="C934" s="3" t="s">
        <v>6675</v>
      </c>
      <c r="D934">
        <v>10000</v>
      </c>
      <c r="E934">
        <v>100</v>
      </c>
      <c r="F934" t="s">
        <v>8220</v>
      </c>
      <c r="G934" t="s">
        <v>8224</v>
      </c>
      <c r="H934" t="s">
        <v>8246</v>
      </c>
      <c r="I934">
        <v>1462827000</v>
      </c>
      <c r="J934">
        <v>1457710589</v>
      </c>
      <c r="K934" t="b">
        <v>0</v>
      </c>
      <c r="L934">
        <v>1</v>
      </c>
      <c r="M934" t="b">
        <v>0</v>
      </c>
      <c r="N934" t="s">
        <v>8284</v>
      </c>
      <c r="O934" s="6">
        <f t="shared" si="56"/>
        <v>0.01</v>
      </c>
      <c r="P934" s="7">
        <f t="shared" si="57"/>
        <v>100</v>
      </c>
      <c r="Q934" t="s">
        <v>8336</v>
      </c>
      <c r="R934" t="s">
        <v>8337</v>
      </c>
      <c r="S934" s="17">
        <f t="shared" si="58"/>
        <v>42440.442002314812</v>
      </c>
      <c r="T934" s="11">
        <f t="shared" si="59"/>
        <v>42499.659722222219</v>
      </c>
    </row>
    <row r="935" spans="1:20" ht="45" hidden="1" x14ac:dyDescent="0.25">
      <c r="A935">
        <v>1989</v>
      </c>
      <c r="B935" s="3" t="s">
        <v>1990</v>
      </c>
      <c r="C935" s="3" t="s">
        <v>6099</v>
      </c>
      <c r="D935">
        <v>5000</v>
      </c>
      <c r="E935">
        <v>50</v>
      </c>
      <c r="F935" t="s">
        <v>8221</v>
      </c>
      <c r="G935" t="s">
        <v>8224</v>
      </c>
      <c r="H935" t="s">
        <v>8246</v>
      </c>
      <c r="I935">
        <v>1481473208</v>
      </c>
      <c r="J935">
        <v>1478881208</v>
      </c>
      <c r="K935" t="b">
        <v>0</v>
      </c>
      <c r="L935">
        <v>1</v>
      </c>
      <c r="M935" t="b">
        <v>0</v>
      </c>
      <c r="N935" t="s">
        <v>8296</v>
      </c>
      <c r="O935" s="6">
        <f t="shared" si="56"/>
        <v>0.01</v>
      </c>
      <c r="P935" s="7">
        <f t="shared" si="57"/>
        <v>50</v>
      </c>
      <c r="Q935" t="s">
        <v>8338</v>
      </c>
      <c r="R935" t="s">
        <v>8350</v>
      </c>
      <c r="S935" s="17">
        <f t="shared" si="58"/>
        <v>42685.472314814811</v>
      </c>
      <c r="T935" s="11">
        <f t="shared" si="59"/>
        <v>42715.472314814811</v>
      </c>
    </row>
    <row r="936" spans="1:20" ht="30" hidden="1" x14ac:dyDescent="0.25">
      <c r="A936">
        <v>4068</v>
      </c>
      <c r="B936" s="3" t="s">
        <v>4064</v>
      </c>
      <c r="C936" s="3" t="s">
        <v>8171</v>
      </c>
      <c r="D936">
        <v>3495</v>
      </c>
      <c r="E936">
        <v>34.950000000000003</v>
      </c>
      <c r="F936" t="s">
        <v>8221</v>
      </c>
      <c r="G936" t="s">
        <v>8224</v>
      </c>
      <c r="H936" t="s">
        <v>8246</v>
      </c>
      <c r="I936">
        <v>1484348700</v>
      </c>
      <c r="J936">
        <v>1481756855</v>
      </c>
      <c r="K936" t="b">
        <v>0</v>
      </c>
      <c r="L936">
        <v>1</v>
      </c>
      <c r="M936" t="b">
        <v>0</v>
      </c>
      <c r="N936" t="s">
        <v>8271</v>
      </c>
      <c r="O936" s="6">
        <f t="shared" si="56"/>
        <v>0.01</v>
      </c>
      <c r="P936" s="7">
        <f t="shared" si="57"/>
        <v>34.950000000000003</v>
      </c>
      <c r="Q936" t="s">
        <v>8317</v>
      </c>
      <c r="R936" t="s">
        <v>8318</v>
      </c>
      <c r="S936" s="17">
        <f t="shared" si="58"/>
        <v>42718.755266203698</v>
      </c>
      <c r="T936" s="11">
        <f t="shared" si="59"/>
        <v>42748.753472222219</v>
      </c>
    </row>
    <row r="937" spans="1:20" ht="45" hidden="1" x14ac:dyDescent="0.25">
      <c r="A937">
        <v>1053</v>
      </c>
      <c r="B937" s="3" t="s">
        <v>1054</v>
      </c>
      <c r="C937" s="3" t="s">
        <v>5163</v>
      </c>
      <c r="D937">
        <v>1500</v>
      </c>
      <c r="E937">
        <v>15</v>
      </c>
      <c r="F937" t="s">
        <v>8220</v>
      </c>
      <c r="G937" t="s">
        <v>8224</v>
      </c>
      <c r="H937" t="s">
        <v>8246</v>
      </c>
      <c r="I937">
        <v>1488773332</v>
      </c>
      <c r="J937">
        <v>1486613332</v>
      </c>
      <c r="K937" t="b">
        <v>0</v>
      </c>
      <c r="L937">
        <v>1</v>
      </c>
      <c r="M937" t="b">
        <v>0</v>
      </c>
      <c r="N937" t="s">
        <v>8281</v>
      </c>
      <c r="O937" s="6">
        <f t="shared" si="56"/>
        <v>0.01</v>
      </c>
      <c r="P937" s="7">
        <f t="shared" si="57"/>
        <v>15</v>
      </c>
      <c r="Q937" t="s">
        <v>8331</v>
      </c>
      <c r="R937" t="s">
        <v>8332</v>
      </c>
      <c r="S937" s="17">
        <f t="shared" si="58"/>
        <v>42774.964490740742</v>
      </c>
      <c r="T937" s="11">
        <f t="shared" si="59"/>
        <v>42799.964490740742</v>
      </c>
    </row>
    <row r="938" spans="1:20" ht="45" hidden="1" x14ac:dyDescent="0.2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6">
        <f t="shared" si="56"/>
        <v>1.0200000000000001E-2</v>
      </c>
      <c r="P938" s="7">
        <f t="shared" si="57"/>
        <v>25.5</v>
      </c>
      <c r="Q938" t="s">
        <v>8310</v>
      </c>
      <c r="R938" t="s">
        <v>8316</v>
      </c>
      <c r="S938" s="17">
        <f t="shared" si="58"/>
        <v>41604.959363425922</v>
      </c>
      <c r="T938" s="11">
        <f t="shared" si="59"/>
        <v>41654.958333333328</v>
      </c>
    </row>
    <row r="939" spans="1:20" ht="45" hidden="1" x14ac:dyDescent="0.25">
      <c r="A939">
        <v>3192</v>
      </c>
      <c r="B939" s="3" t="s">
        <v>3192</v>
      </c>
      <c r="C939" s="3" t="s">
        <v>7302</v>
      </c>
      <c r="D939">
        <v>10000</v>
      </c>
      <c r="E939">
        <v>102</v>
      </c>
      <c r="F939" t="s">
        <v>8221</v>
      </c>
      <c r="G939" t="s">
        <v>8225</v>
      </c>
      <c r="H939" t="s">
        <v>8247</v>
      </c>
      <c r="I939">
        <v>1425160800</v>
      </c>
      <c r="J939">
        <v>1421274859</v>
      </c>
      <c r="K939" t="b">
        <v>0</v>
      </c>
      <c r="L939">
        <v>8</v>
      </c>
      <c r="M939" t="b">
        <v>0</v>
      </c>
      <c r="N939" t="s">
        <v>8305</v>
      </c>
      <c r="O939" s="6">
        <f t="shared" si="56"/>
        <v>1.0200000000000001E-2</v>
      </c>
      <c r="P939" s="7">
        <f t="shared" si="57"/>
        <v>12.75</v>
      </c>
      <c r="Q939" t="s">
        <v>8317</v>
      </c>
      <c r="R939" t="s">
        <v>8359</v>
      </c>
      <c r="S939" s="17">
        <f t="shared" si="58"/>
        <v>42018.732164351844</v>
      </c>
      <c r="T939" s="11">
        <f t="shared" si="59"/>
        <v>42063.708333333336</v>
      </c>
    </row>
    <row r="940" spans="1:20" ht="45" hidden="1" x14ac:dyDescent="0.25">
      <c r="A940">
        <v>1703</v>
      </c>
      <c r="B940" s="3" t="s">
        <v>1704</v>
      </c>
      <c r="C940" s="3" t="s">
        <v>5813</v>
      </c>
      <c r="D940">
        <v>5000</v>
      </c>
      <c r="E940">
        <v>51</v>
      </c>
      <c r="F940" t="s">
        <v>8221</v>
      </c>
      <c r="G940" t="s">
        <v>8224</v>
      </c>
      <c r="H940" t="s">
        <v>8246</v>
      </c>
      <c r="I940">
        <v>1441003537</v>
      </c>
      <c r="J940">
        <v>1435819537</v>
      </c>
      <c r="K940" t="b">
        <v>0</v>
      </c>
      <c r="L940">
        <v>2</v>
      </c>
      <c r="M940" t="b">
        <v>0</v>
      </c>
      <c r="N940" t="s">
        <v>8293</v>
      </c>
      <c r="O940" s="6">
        <f t="shared" si="56"/>
        <v>1.0200000000000001E-2</v>
      </c>
      <c r="P940" s="7">
        <f t="shared" si="57"/>
        <v>25.5</v>
      </c>
      <c r="Q940" t="s">
        <v>8325</v>
      </c>
      <c r="R940" t="s">
        <v>8347</v>
      </c>
      <c r="S940" s="17">
        <f t="shared" si="58"/>
        <v>42187.073344907411</v>
      </c>
      <c r="T940" s="11">
        <f t="shared" si="59"/>
        <v>42247.073344907411</v>
      </c>
    </row>
    <row r="941" spans="1:20" ht="45" hidden="1" x14ac:dyDescent="0.2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 t="shared" si="56"/>
        <v>1.04E-2</v>
      </c>
      <c r="P941" s="7">
        <f t="shared" si="57"/>
        <v>28.888888888888889</v>
      </c>
      <c r="Q941" t="s">
        <v>8319</v>
      </c>
      <c r="R941" t="s">
        <v>8348</v>
      </c>
      <c r="S941" s="17">
        <f t="shared" si="58"/>
        <v>41828.581608796296</v>
      </c>
      <c r="T941" s="11">
        <f t="shared" si="59"/>
        <v>41863.581608796296</v>
      </c>
    </row>
    <row r="942" spans="1:20" ht="45" hidden="1" x14ac:dyDescent="0.2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 t="shared" si="56"/>
        <v>1.044E-2</v>
      </c>
      <c r="P942" s="7">
        <f t="shared" si="57"/>
        <v>87</v>
      </c>
      <c r="Q942" t="s">
        <v>8319</v>
      </c>
      <c r="R942" t="s">
        <v>8320</v>
      </c>
      <c r="S942" s="17">
        <f t="shared" si="58"/>
        <v>42528.779363425921</v>
      </c>
      <c r="T942" s="11">
        <f t="shared" si="59"/>
        <v>42558.779363425921</v>
      </c>
    </row>
    <row r="943" spans="1:20" ht="60" hidden="1" x14ac:dyDescent="0.2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6">
        <f t="shared" si="56"/>
        <v>1.0500000000000001E-2</v>
      </c>
      <c r="P943" s="7">
        <f t="shared" si="57"/>
        <v>3</v>
      </c>
      <c r="Q943" t="s">
        <v>8333</v>
      </c>
      <c r="R943" t="s">
        <v>8334</v>
      </c>
      <c r="S943" s="17">
        <f t="shared" si="58"/>
        <v>41249.817569444444</v>
      </c>
      <c r="T943" s="11">
        <f t="shared" si="59"/>
        <v>41279.817569444444</v>
      </c>
    </row>
    <row r="944" spans="1:20" ht="45" hidden="1" x14ac:dyDescent="0.2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 t="shared" si="56"/>
        <v>1.0500000000000001E-2</v>
      </c>
      <c r="P944" s="7">
        <f t="shared" si="57"/>
        <v>7</v>
      </c>
      <c r="Q944" t="s">
        <v>8317</v>
      </c>
      <c r="R944" t="s">
        <v>8318</v>
      </c>
      <c r="S944" s="17">
        <f t="shared" si="58"/>
        <v>41831.534629629627</v>
      </c>
      <c r="T944" s="11">
        <f t="shared" si="59"/>
        <v>41859.916666666664</v>
      </c>
    </row>
    <row r="945" spans="1:20" ht="45" hidden="1" x14ac:dyDescent="0.2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6">
        <f t="shared" si="56"/>
        <v>1.0500000000000001E-2</v>
      </c>
      <c r="P945" s="7">
        <f t="shared" si="57"/>
        <v>52.5</v>
      </c>
      <c r="Q945" t="s">
        <v>8317</v>
      </c>
      <c r="R945" t="s">
        <v>8318</v>
      </c>
      <c r="S945" s="17">
        <f t="shared" si="58"/>
        <v>41856.463819444441</v>
      </c>
      <c r="T945" s="11">
        <f t="shared" si="59"/>
        <v>41886.463819444441</v>
      </c>
    </row>
    <row r="946" spans="1:20" ht="45" hidden="1" x14ac:dyDescent="0.2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 t="shared" si="56"/>
        <v>1.0526315789473684E-2</v>
      </c>
      <c r="P946" s="7">
        <f t="shared" si="57"/>
        <v>35.714285714285715</v>
      </c>
      <c r="Q946" t="s">
        <v>8336</v>
      </c>
      <c r="R946" t="s">
        <v>8353</v>
      </c>
      <c r="S946" s="17">
        <f t="shared" si="58"/>
        <v>42058.601261574069</v>
      </c>
      <c r="T946" s="11">
        <f t="shared" si="59"/>
        <v>42114.559594907405</v>
      </c>
    </row>
    <row r="947" spans="1:20" ht="45" hidden="1" x14ac:dyDescent="0.2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 t="shared" si="56"/>
        <v>1.0571428571428572E-2</v>
      </c>
      <c r="P947" s="7">
        <f t="shared" si="57"/>
        <v>18.5</v>
      </c>
      <c r="Q947" t="s">
        <v>8317</v>
      </c>
      <c r="R947" t="s">
        <v>8318</v>
      </c>
      <c r="S947" s="17">
        <f t="shared" si="58"/>
        <v>42078.136875000004</v>
      </c>
      <c r="T947" s="11">
        <f t="shared" si="59"/>
        <v>42132.958333333336</v>
      </c>
    </row>
    <row r="948" spans="1:20" ht="45" hidden="1" x14ac:dyDescent="0.2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6">
        <f t="shared" si="56"/>
        <v>1.06E-2</v>
      </c>
      <c r="P948" s="7">
        <f t="shared" si="57"/>
        <v>90.857142857142861</v>
      </c>
      <c r="Q948" t="s">
        <v>8319</v>
      </c>
      <c r="R948" t="s">
        <v>8321</v>
      </c>
      <c r="S948" s="17">
        <f t="shared" si="58"/>
        <v>41913.312731481477</v>
      </c>
      <c r="T948" s="11">
        <f t="shared" si="59"/>
        <v>41943.312731481477</v>
      </c>
    </row>
    <row r="949" spans="1:20" ht="75" hidden="1" x14ac:dyDescent="0.2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6">
        <f t="shared" si="56"/>
        <v>1.06E-2</v>
      </c>
      <c r="P949" s="7">
        <f t="shared" si="57"/>
        <v>35.333333333333336</v>
      </c>
      <c r="Q949" t="s">
        <v>8319</v>
      </c>
      <c r="R949" t="s">
        <v>8321</v>
      </c>
      <c r="S949" s="17">
        <f t="shared" si="58"/>
        <v>42060.907499999994</v>
      </c>
      <c r="T949" s="11">
        <f t="shared" si="59"/>
        <v>42090.865833333337</v>
      </c>
    </row>
    <row r="950" spans="1:20" ht="45" hidden="1" x14ac:dyDescent="0.2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6">
        <f t="shared" si="56"/>
        <v>1.06E-2</v>
      </c>
      <c r="P950" s="7">
        <f t="shared" si="57"/>
        <v>16.307692307692307</v>
      </c>
      <c r="Q950" t="s">
        <v>8333</v>
      </c>
      <c r="R950" t="s">
        <v>8335</v>
      </c>
      <c r="S950" s="17">
        <f t="shared" si="58"/>
        <v>42154.921319444438</v>
      </c>
      <c r="T950" s="11">
        <f t="shared" si="59"/>
        <v>42184.921319444438</v>
      </c>
    </row>
    <row r="951" spans="1:20" ht="30" hidden="1" x14ac:dyDescent="0.2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6">
        <f t="shared" si="56"/>
        <v>1.06E-2</v>
      </c>
      <c r="P951" s="7">
        <f t="shared" si="57"/>
        <v>13.25</v>
      </c>
      <c r="Q951" t="s">
        <v>8322</v>
      </c>
      <c r="R951" t="s">
        <v>8358</v>
      </c>
      <c r="S951" s="17">
        <f t="shared" si="58"/>
        <v>42585.502337962964</v>
      </c>
      <c r="T951" s="11">
        <f t="shared" si="59"/>
        <v>42615.502337962964</v>
      </c>
    </row>
    <row r="952" spans="1:20" ht="45" hidden="1" x14ac:dyDescent="0.2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 t="shared" si="56"/>
        <v>1.0749999999999999E-2</v>
      </c>
      <c r="P952" s="7">
        <f t="shared" si="57"/>
        <v>35.833333333333336</v>
      </c>
      <c r="Q952" t="s">
        <v>8310</v>
      </c>
      <c r="R952" t="s">
        <v>8316</v>
      </c>
      <c r="S952" s="17">
        <f t="shared" si="58"/>
        <v>41863.052048611105</v>
      </c>
      <c r="T952" s="11">
        <f t="shared" si="59"/>
        <v>41893.052048611105</v>
      </c>
    </row>
    <row r="953" spans="1:20" ht="30" hidden="1" x14ac:dyDescent="0.2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 t="shared" si="56"/>
        <v>1.0771428571428571E-2</v>
      </c>
      <c r="P953" s="7">
        <f t="shared" si="57"/>
        <v>41.888888888888886</v>
      </c>
      <c r="Q953" t="s">
        <v>8319</v>
      </c>
      <c r="R953" t="s">
        <v>8321</v>
      </c>
      <c r="S953" s="17">
        <f t="shared" si="58"/>
        <v>42625.427303240744</v>
      </c>
      <c r="T953" s="11">
        <f t="shared" si="59"/>
        <v>42660.427303240744</v>
      </c>
    </row>
    <row r="954" spans="1:20" ht="30" hidden="1" x14ac:dyDescent="0.2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 t="shared" si="56"/>
        <v>1.0999999999999999E-2</v>
      </c>
      <c r="P954" s="7">
        <f t="shared" si="57"/>
        <v>55</v>
      </c>
      <c r="Q954" t="s">
        <v>8322</v>
      </c>
      <c r="R954" t="s">
        <v>8358</v>
      </c>
      <c r="S954" s="17">
        <f t="shared" si="58"/>
        <v>42068.59070601852</v>
      </c>
      <c r="T954" s="11">
        <f t="shared" si="59"/>
        <v>42098.549039351848</v>
      </c>
    </row>
    <row r="955" spans="1:20" ht="45" hidden="1" x14ac:dyDescent="0.2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 t="shared" si="56"/>
        <v>1.1111111111111112E-2</v>
      </c>
      <c r="P955" s="7">
        <f t="shared" si="57"/>
        <v>50</v>
      </c>
      <c r="Q955" t="s">
        <v>8317</v>
      </c>
      <c r="R955" t="s">
        <v>8318</v>
      </c>
      <c r="S955" s="17">
        <f t="shared" si="58"/>
        <v>42570.642048611109</v>
      </c>
      <c r="T955" s="11">
        <f t="shared" si="59"/>
        <v>42615.642048611109</v>
      </c>
    </row>
    <row r="956" spans="1:20" ht="45" hidden="1" x14ac:dyDescent="0.2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 t="shared" si="56"/>
        <v>1.116E-2</v>
      </c>
      <c r="P956" s="7">
        <f t="shared" si="57"/>
        <v>46.5</v>
      </c>
      <c r="Q956" t="s">
        <v>8310</v>
      </c>
      <c r="R956" t="s">
        <v>8314</v>
      </c>
      <c r="S956" s="17">
        <f t="shared" si="58"/>
        <v>41887.175023148149</v>
      </c>
      <c r="T956" s="11">
        <f t="shared" si="59"/>
        <v>41917.175023148149</v>
      </c>
    </row>
    <row r="957" spans="1:20" ht="45" hidden="1" x14ac:dyDescent="0.2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 t="shared" si="56"/>
        <v>1.1222222222222222E-2</v>
      </c>
      <c r="P957" s="7">
        <f t="shared" si="57"/>
        <v>673.33333333333337</v>
      </c>
      <c r="Q957" t="s">
        <v>8322</v>
      </c>
      <c r="R957" t="s">
        <v>8341</v>
      </c>
      <c r="S957" s="17">
        <f t="shared" si="58"/>
        <v>42198.557511574072</v>
      </c>
      <c r="T957" s="11">
        <f t="shared" si="59"/>
        <v>42258.557511574072</v>
      </c>
    </row>
    <row r="958" spans="1:20" ht="45" hidden="1" x14ac:dyDescent="0.2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 t="shared" si="56"/>
        <v>1.125E-2</v>
      </c>
      <c r="P958" s="7">
        <f t="shared" si="57"/>
        <v>11.25</v>
      </c>
      <c r="Q958" t="s">
        <v>8322</v>
      </c>
      <c r="R958" t="s">
        <v>8358</v>
      </c>
      <c r="S958" s="17">
        <f t="shared" si="58"/>
        <v>41030.083692129629</v>
      </c>
      <c r="T958" s="11">
        <f t="shared" si="59"/>
        <v>41059.583333333328</v>
      </c>
    </row>
    <row r="959" spans="1:20" ht="45" hidden="1" x14ac:dyDescent="0.2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 t="shared" si="56"/>
        <v>1.1266666666666666E-2</v>
      </c>
      <c r="P959" s="7">
        <f t="shared" si="57"/>
        <v>184.36363636363637</v>
      </c>
      <c r="Q959" t="s">
        <v>8319</v>
      </c>
      <c r="R959" t="s">
        <v>8321</v>
      </c>
      <c r="S959" s="17">
        <f t="shared" si="58"/>
        <v>42604.461342592585</v>
      </c>
      <c r="T959" s="11">
        <f t="shared" si="59"/>
        <v>42664.461342592585</v>
      </c>
    </row>
    <row r="960" spans="1:20" ht="45" hidden="1" x14ac:dyDescent="0.2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 t="shared" si="56"/>
        <v>1.1299999999999999E-2</v>
      </c>
      <c r="P960" s="7">
        <f t="shared" si="57"/>
        <v>102.72727272727273</v>
      </c>
      <c r="Q960" t="s">
        <v>8319</v>
      </c>
      <c r="R960" t="s">
        <v>8321</v>
      </c>
      <c r="S960" s="17">
        <f t="shared" si="58"/>
        <v>41974.583657407398</v>
      </c>
      <c r="T960" s="11">
        <f t="shared" si="59"/>
        <v>42019.583657407398</v>
      </c>
    </row>
    <row r="961" spans="1:20" ht="45" hidden="1" x14ac:dyDescent="0.2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6">
        <f t="shared" si="56"/>
        <v>1.1428571428571429E-2</v>
      </c>
      <c r="P961" s="7">
        <f t="shared" si="57"/>
        <v>20</v>
      </c>
      <c r="Q961" t="s">
        <v>8325</v>
      </c>
      <c r="R961" t="s">
        <v>8328</v>
      </c>
      <c r="S961" s="17">
        <f t="shared" si="58"/>
        <v>41551.589780092589</v>
      </c>
      <c r="T961" s="11">
        <f t="shared" si="59"/>
        <v>41581.63144675926</v>
      </c>
    </row>
    <row r="962" spans="1:20" ht="45" hidden="1" x14ac:dyDescent="0.2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6">
        <f t="shared" ref="O962:O1025" si="60">E962/D962</f>
        <v>1.1428571428571429E-2</v>
      </c>
      <c r="P962" s="7">
        <f t="shared" ref="P962:P1025" si="61">IFERROR(E962/L962,0)</f>
        <v>200</v>
      </c>
      <c r="Q962" t="s">
        <v>8336</v>
      </c>
      <c r="R962" t="s">
        <v>8337</v>
      </c>
      <c r="S962" s="17">
        <f t="shared" ref="S962:S1025" si="62">(((J962/60)/60)/24)+DATE(1970,1,1)+(-5/24)</f>
        <v>41820.706307870365</v>
      </c>
      <c r="T962" s="11">
        <f t="shared" ref="T962:T1025" si="63">(((I962/60)/60)/24)+DATE(1970,1,1)+(-5/24)</f>
        <v>41860.706307870365</v>
      </c>
    </row>
    <row r="963" spans="1:20" ht="45" hidden="1" x14ac:dyDescent="0.2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 t="shared" si="60"/>
        <v>1.15E-2</v>
      </c>
      <c r="P963" s="7">
        <f t="shared" si="61"/>
        <v>57.5</v>
      </c>
      <c r="Q963" t="s">
        <v>8310</v>
      </c>
      <c r="R963" t="s">
        <v>8316</v>
      </c>
      <c r="S963" s="17">
        <f t="shared" si="62"/>
        <v>40956.345196759255</v>
      </c>
      <c r="T963" s="11">
        <f t="shared" si="63"/>
        <v>40986.303530092591</v>
      </c>
    </row>
    <row r="964" spans="1:20" ht="45" hidden="1" x14ac:dyDescent="0.2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 t="shared" si="60"/>
        <v>1.1831900000000001E-2</v>
      </c>
      <c r="P964" s="7">
        <f t="shared" si="61"/>
        <v>56.342380952380957</v>
      </c>
      <c r="Q964" t="s">
        <v>8317</v>
      </c>
      <c r="R964" t="s">
        <v>8357</v>
      </c>
      <c r="S964" s="17">
        <f t="shared" si="62"/>
        <v>42255.41101851852</v>
      </c>
      <c r="T964" s="11">
        <f t="shared" si="63"/>
        <v>42292.708333333336</v>
      </c>
    </row>
    <row r="965" spans="1:20" ht="45" hidden="1" x14ac:dyDescent="0.2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 t="shared" si="60"/>
        <v>1.192E-2</v>
      </c>
      <c r="P965" s="7">
        <f t="shared" si="61"/>
        <v>49.666666666666664</v>
      </c>
      <c r="Q965" t="s">
        <v>8319</v>
      </c>
      <c r="R965" t="s">
        <v>8321</v>
      </c>
      <c r="S965" s="17">
        <f t="shared" si="62"/>
        <v>42636.808402777773</v>
      </c>
      <c r="T965" s="11">
        <f t="shared" si="63"/>
        <v>42668.957638888889</v>
      </c>
    </row>
    <row r="966" spans="1:20" ht="45" hidden="1" x14ac:dyDescent="0.25">
      <c r="A966">
        <v>1902</v>
      </c>
      <c r="B966" s="3" t="s">
        <v>1903</v>
      </c>
      <c r="C966" s="3" t="s">
        <v>6012</v>
      </c>
      <c r="D966">
        <v>1000</v>
      </c>
      <c r="E966">
        <v>12</v>
      </c>
      <c r="F966" t="s">
        <v>8221</v>
      </c>
      <c r="G966" t="s">
        <v>8233</v>
      </c>
      <c r="H966" t="s">
        <v>8249</v>
      </c>
      <c r="I966">
        <v>1425495447</v>
      </c>
      <c r="J966">
        <v>1422903447</v>
      </c>
      <c r="K966" t="b">
        <v>0</v>
      </c>
      <c r="L966">
        <v>3</v>
      </c>
      <c r="M966" t="b">
        <v>0</v>
      </c>
      <c r="N966" t="s">
        <v>8294</v>
      </c>
      <c r="O966" s="6">
        <f t="shared" si="60"/>
        <v>1.2E-2</v>
      </c>
      <c r="P966" s="7">
        <f t="shared" si="61"/>
        <v>4</v>
      </c>
      <c r="Q966" t="s">
        <v>8319</v>
      </c>
      <c r="R966" t="s">
        <v>8348</v>
      </c>
      <c r="S966" s="17">
        <f t="shared" si="62"/>
        <v>42037.581562499996</v>
      </c>
      <c r="T966" s="11">
        <f t="shared" si="63"/>
        <v>42067.581562499996</v>
      </c>
    </row>
    <row r="967" spans="1:20" ht="45" hidden="1" x14ac:dyDescent="0.25">
      <c r="A967">
        <v>3864</v>
      </c>
      <c r="B967" s="3" t="s">
        <v>3861</v>
      </c>
      <c r="C967" s="3" t="s">
        <v>7973</v>
      </c>
      <c r="D967">
        <v>5000</v>
      </c>
      <c r="E967">
        <v>60</v>
      </c>
      <c r="F967" t="s">
        <v>8221</v>
      </c>
      <c r="G967" t="s">
        <v>8224</v>
      </c>
      <c r="H967" t="s">
        <v>8246</v>
      </c>
      <c r="I967">
        <v>1447799054</v>
      </c>
      <c r="J967">
        <v>1445203454</v>
      </c>
      <c r="K967" t="b">
        <v>0</v>
      </c>
      <c r="L967">
        <v>3</v>
      </c>
      <c r="M967" t="b">
        <v>0</v>
      </c>
      <c r="N967" t="s">
        <v>8271</v>
      </c>
      <c r="O967" s="6">
        <f t="shared" si="60"/>
        <v>1.2E-2</v>
      </c>
      <c r="P967" s="7">
        <f t="shared" si="61"/>
        <v>20</v>
      </c>
      <c r="Q967" t="s">
        <v>8317</v>
      </c>
      <c r="R967" t="s">
        <v>8318</v>
      </c>
      <c r="S967" s="17">
        <f t="shared" si="62"/>
        <v>42295.683495370373</v>
      </c>
      <c r="T967" s="11">
        <f t="shared" si="63"/>
        <v>42325.72516203703</v>
      </c>
    </row>
    <row r="968" spans="1:20" ht="45" hidden="1" x14ac:dyDescent="0.25">
      <c r="A968">
        <v>544</v>
      </c>
      <c r="B968" s="3" t="s">
        <v>545</v>
      </c>
      <c r="C968" s="3" t="s">
        <v>4654</v>
      </c>
      <c r="D968">
        <v>500</v>
      </c>
      <c r="E968">
        <v>6</v>
      </c>
      <c r="F968" t="s">
        <v>8221</v>
      </c>
      <c r="G968" t="s">
        <v>8224</v>
      </c>
      <c r="H968" t="s">
        <v>8246</v>
      </c>
      <c r="I968">
        <v>1467647160</v>
      </c>
      <c r="J968">
        <v>1465055160</v>
      </c>
      <c r="K968" t="b">
        <v>0</v>
      </c>
      <c r="L968">
        <v>2</v>
      </c>
      <c r="M968" t="b">
        <v>0</v>
      </c>
      <c r="N968" t="s">
        <v>8272</v>
      </c>
      <c r="O968" s="6">
        <f t="shared" si="60"/>
        <v>1.2E-2</v>
      </c>
      <c r="P968" s="7">
        <f t="shared" si="61"/>
        <v>3</v>
      </c>
      <c r="Q968" t="s">
        <v>8319</v>
      </c>
      <c r="R968" t="s">
        <v>8320</v>
      </c>
      <c r="S968" s="17">
        <f t="shared" si="62"/>
        <v>42525.448611111111</v>
      </c>
      <c r="T968" s="11">
        <f t="shared" si="63"/>
        <v>42555.448611111111</v>
      </c>
    </row>
    <row r="969" spans="1:20" ht="45" hidden="1" x14ac:dyDescent="0.2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 t="shared" si="60"/>
        <v>1.2123076923076924E-2</v>
      </c>
      <c r="P969" s="7">
        <f t="shared" si="61"/>
        <v>112.57142857142857</v>
      </c>
      <c r="Q969" t="s">
        <v>8319</v>
      </c>
      <c r="R969" t="s">
        <v>8320</v>
      </c>
      <c r="S969" s="17">
        <f t="shared" si="62"/>
        <v>42191.493425925924</v>
      </c>
      <c r="T969" s="11">
        <f t="shared" si="63"/>
        <v>42221.493425925924</v>
      </c>
    </row>
    <row r="970" spans="1:20" ht="45" hidden="1" x14ac:dyDescent="0.2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 t="shared" si="60"/>
        <v>1.2222222222222223E-2</v>
      </c>
      <c r="P970" s="7">
        <f t="shared" si="61"/>
        <v>27.5</v>
      </c>
      <c r="Q970" t="s">
        <v>8322</v>
      </c>
      <c r="R970" t="s">
        <v>8341</v>
      </c>
      <c r="S970" s="17">
        <f t="shared" si="62"/>
        <v>42231.941828703704</v>
      </c>
      <c r="T970" s="11">
        <f t="shared" si="63"/>
        <v>42262.257638888892</v>
      </c>
    </row>
    <row r="971" spans="1:20" ht="30" hidden="1" x14ac:dyDescent="0.2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 t="shared" si="60"/>
        <v>1.24E-2</v>
      </c>
      <c r="P971" s="7">
        <f t="shared" si="61"/>
        <v>34.444444444444443</v>
      </c>
      <c r="Q971" t="s">
        <v>8336</v>
      </c>
      <c r="R971" t="s">
        <v>8337</v>
      </c>
      <c r="S971" s="17">
        <f t="shared" si="62"/>
        <v>41909.684120370366</v>
      </c>
      <c r="T971" s="11">
        <f t="shared" si="63"/>
        <v>41939.684120370366</v>
      </c>
    </row>
    <row r="972" spans="1:20" ht="45" hidden="1" x14ac:dyDescent="0.25">
      <c r="A972">
        <v>3899</v>
      </c>
      <c r="B972" s="3" t="s">
        <v>3896</v>
      </c>
      <c r="C972" s="3" t="s">
        <v>8007</v>
      </c>
      <c r="D972">
        <v>10000</v>
      </c>
      <c r="E972">
        <v>125</v>
      </c>
      <c r="F972" t="s">
        <v>8221</v>
      </c>
      <c r="G972" t="s">
        <v>8224</v>
      </c>
      <c r="H972" t="s">
        <v>8246</v>
      </c>
      <c r="I972">
        <v>1407868561</v>
      </c>
      <c r="J972">
        <v>1406140561</v>
      </c>
      <c r="K972" t="b">
        <v>0</v>
      </c>
      <c r="L972">
        <v>2</v>
      </c>
      <c r="M972" t="b">
        <v>0</v>
      </c>
      <c r="N972" t="s">
        <v>8271</v>
      </c>
      <c r="O972" s="6">
        <f t="shared" si="60"/>
        <v>1.2500000000000001E-2</v>
      </c>
      <c r="P972" s="7">
        <f t="shared" si="61"/>
        <v>62.5</v>
      </c>
      <c r="Q972" t="s">
        <v>8317</v>
      </c>
      <c r="R972" t="s">
        <v>8318</v>
      </c>
      <c r="S972" s="17">
        <f t="shared" si="62"/>
        <v>41843.566678240735</v>
      </c>
      <c r="T972" s="11">
        <f t="shared" si="63"/>
        <v>41863.566678240735</v>
      </c>
    </row>
    <row r="973" spans="1:20" ht="45" hidden="1" x14ac:dyDescent="0.25">
      <c r="A973">
        <v>3201</v>
      </c>
      <c r="B973" s="3" t="s">
        <v>3201</v>
      </c>
      <c r="C973" s="3" t="s">
        <v>7311</v>
      </c>
      <c r="D973">
        <v>2000</v>
      </c>
      <c r="E973">
        <v>25</v>
      </c>
      <c r="F973" t="s">
        <v>8221</v>
      </c>
      <c r="G973" t="s">
        <v>8225</v>
      </c>
      <c r="H973" t="s">
        <v>8247</v>
      </c>
      <c r="I973">
        <v>1409509477</v>
      </c>
      <c r="J973">
        <v>1407695077</v>
      </c>
      <c r="K973" t="b">
        <v>0</v>
      </c>
      <c r="L973">
        <v>2</v>
      </c>
      <c r="M973" t="b">
        <v>0</v>
      </c>
      <c r="N973" t="s">
        <v>8305</v>
      </c>
      <c r="O973" s="6">
        <f t="shared" si="60"/>
        <v>1.2500000000000001E-2</v>
      </c>
      <c r="P973" s="7">
        <f t="shared" si="61"/>
        <v>12.5</v>
      </c>
      <c r="Q973" t="s">
        <v>8317</v>
      </c>
      <c r="R973" t="s">
        <v>8359</v>
      </c>
      <c r="S973" s="17">
        <f t="shared" si="62"/>
        <v>41861.558761574073</v>
      </c>
      <c r="T973" s="11">
        <f t="shared" si="63"/>
        <v>41882.558761574073</v>
      </c>
    </row>
    <row r="974" spans="1:20" ht="45" hidden="1" x14ac:dyDescent="0.2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6">
        <f t="shared" si="60"/>
        <v>1.2500000000000001E-2</v>
      </c>
      <c r="P974" s="7">
        <f t="shared" si="61"/>
        <v>10</v>
      </c>
      <c r="Q974" t="s">
        <v>8317</v>
      </c>
      <c r="R974" t="s">
        <v>8318</v>
      </c>
      <c r="S974" s="17">
        <f t="shared" si="62"/>
        <v>42217.461770833332</v>
      </c>
      <c r="T974" s="11">
        <f t="shared" si="63"/>
        <v>42247.461770833332</v>
      </c>
    </row>
    <row r="975" spans="1:20" ht="45" hidden="1" x14ac:dyDescent="0.2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1.2513513513513513E-2</v>
      </c>
      <c r="P975" s="7">
        <f t="shared" si="61"/>
        <v>57.875</v>
      </c>
      <c r="Q975" t="s">
        <v>8319</v>
      </c>
      <c r="R975" t="s">
        <v>8320</v>
      </c>
      <c r="S975" s="17">
        <f t="shared" si="62"/>
        <v>41989.645358796297</v>
      </c>
      <c r="T975" s="11">
        <f t="shared" si="63"/>
        <v>42019.603472222218</v>
      </c>
    </row>
    <row r="976" spans="1:20" ht="30" hidden="1" x14ac:dyDescent="0.2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 t="shared" si="60"/>
        <v>1.2857142857142857E-2</v>
      </c>
      <c r="P976" s="7">
        <f t="shared" si="61"/>
        <v>9</v>
      </c>
      <c r="Q976" t="s">
        <v>8325</v>
      </c>
      <c r="R976" t="s">
        <v>8328</v>
      </c>
      <c r="S976" s="17">
        <f t="shared" si="62"/>
        <v>41183.958796296298</v>
      </c>
      <c r="T976" s="11">
        <f t="shared" si="63"/>
        <v>41224.000462962962</v>
      </c>
    </row>
    <row r="977" spans="1:20" ht="45" hidden="1" x14ac:dyDescent="0.2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 t="shared" si="60"/>
        <v>1.2933333333333333E-2</v>
      </c>
      <c r="P977" s="7">
        <f t="shared" si="61"/>
        <v>19.399999999999999</v>
      </c>
      <c r="Q977" t="s">
        <v>8319</v>
      </c>
      <c r="R977" t="s">
        <v>8321</v>
      </c>
      <c r="S977" s="17">
        <f t="shared" si="62"/>
        <v>42408.83189814815</v>
      </c>
      <c r="T977" s="11">
        <f t="shared" si="63"/>
        <v>42422.83189814815</v>
      </c>
    </row>
    <row r="978" spans="1:20" ht="45" hidden="1" x14ac:dyDescent="0.2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6">
        <f t="shared" si="60"/>
        <v>1.2999999999999999E-2</v>
      </c>
      <c r="P978" s="7">
        <f t="shared" si="61"/>
        <v>32.5</v>
      </c>
      <c r="Q978" t="s">
        <v>8325</v>
      </c>
      <c r="R978" t="s">
        <v>8328</v>
      </c>
      <c r="S978" s="17">
        <f t="shared" si="62"/>
        <v>40505.024583333332</v>
      </c>
      <c r="T978" s="11">
        <f t="shared" si="63"/>
        <v>40535.024583333332</v>
      </c>
    </row>
    <row r="979" spans="1:20" ht="30" hidden="1" x14ac:dyDescent="0.2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 t="shared" si="60"/>
        <v>1.2999999999999999E-2</v>
      </c>
      <c r="P979" s="7">
        <f t="shared" si="61"/>
        <v>8.125</v>
      </c>
      <c r="Q979" t="s">
        <v>8319</v>
      </c>
      <c r="R979" t="s">
        <v>8321</v>
      </c>
      <c r="S979" s="17">
        <f t="shared" si="62"/>
        <v>41940.894641203704</v>
      </c>
      <c r="T979" s="11">
        <f t="shared" si="63"/>
        <v>41970.936307870368</v>
      </c>
    </row>
    <row r="980" spans="1:20" ht="45" hidden="1" x14ac:dyDescent="0.2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6">
        <f t="shared" si="60"/>
        <v>1.2999999999999999E-2</v>
      </c>
      <c r="P980" s="7">
        <f t="shared" si="61"/>
        <v>13</v>
      </c>
      <c r="Q980" t="s">
        <v>8317</v>
      </c>
      <c r="R980" t="s">
        <v>8318</v>
      </c>
      <c r="S980" s="17">
        <f t="shared" si="62"/>
        <v>42021.092858796292</v>
      </c>
      <c r="T980" s="11">
        <f t="shared" si="63"/>
        <v>42051.092858796292</v>
      </c>
    </row>
    <row r="981" spans="1:20" ht="45" hidden="1" x14ac:dyDescent="0.2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 t="shared" si="60"/>
        <v>1.3028138528138528E-2</v>
      </c>
      <c r="P981" s="7">
        <f t="shared" si="61"/>
        <v>859.85714285714289</v>
      </c>
      <c r="Q981" t="s">
        <v>8319</v>
      </c>
      <c r="R981" t="s">
        <v>8321</v>
      </c>
      <c r="S981" s="17">
        <f t="shared" si="62"/>
        <v>42697.540937499994</v>
      </c>
      <c r="T981" s="11">
        <f t="shared" si="63"/>
        <v>42727.540937499994</v>
      </c>
    </row>
    <row r="982" spans="1:20" ht="45" hidden="1" x14ac:dyDescent="0.2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 t="shared" si="60"/>
        <v>1.325E-2</v>
      </c>
      <c r="P982" s="7">
        <f t="shared" si="61"/>
        <v>26.5</v>
      </c>
      <c r="Q982" t="s">
        <v>8319</v>
      </c>
      <c r="R982" t="s">
        <v>8321</v>
      </c>
      <c r="S982" s="17">
        <f t="shared" si="62"/>
        <v>41836.639282407406</v>
      </c>
      <c r="T982" s="11">
        <f t="shared" si="63"/>
        <v>41866.639282407406</v>
      </c>
    </row>
    <row r="983" spans="1:20" ht="30" hidden="1" x14ac:dyDescent="0.2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 t="shared" si="60"/>
        <v>1.3270833333333334E-2</v>
      </c>
      <c r="P983" s="7">
        <f t="shared" si="61"/>
        <v>24.5</v>
      </c>
      <c r="Q983" t="s">
        <v>8319</v>
      </c>
      <c r="R983" t="s">
        <v>8348</v>
      </c>
      <c r="S983" s="17">
        <f t="shared" si="62"/>
        <v>41890.302986111106</v>
      </c>
      <c r="T983" s="11">
        <f t="shared" si="63"/>
        <v>41920.302986111106</v>
      </c>
    </row>
    <row r="984" spans="1:20" ht="45" hidden="1" x14ac:dyDescent="0.2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 t="shared" si="60"/>
        <v>1.3299999999999999E-2</v>
      </c>
      <c r="P984" s="7">
        <f t="shared" si="61"/>
        <v>16.625</v>
      </c>
      <c r="Q984" t="s">
        <v>8310</v>
      </c>
      <c r="R984" t="s">
        <v>8316</v>
      </c>
      <c r="S984" s="17">
        <f t="shared" si="62"/>
        <v>42400.503634259258</v>
      </c>
      <c r="T984" s="11">
        <f t="shared" si="63"/>
        <v>42430.503634259258</v>
      </c>
    </row>
    <row r="985" spans="1:20" ht="30" hidden="1" x14ac:dyDescent="0.2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6">
        <f t="shared" si="60"/>
        <v>1.3333333333333334E-2</v>
      </c>
      <c r="P985" s="7">
        <f t="shared" si="61"/>
        <v>10</v>
      </c>
      <c r="Q985" t="s">
        <v>8333</v>
      </c>
      <c r="R985" t="s">
        <v>8334</v>
      </c>
      <c r="S985" s="17">
        <f t="shared" si="62"/>
        <v>40802.756261574068</v>
      </c>
      <c r="T985" s="11">
        <f t="shared" si="63"/>
        <v>40832.756261574068</v>
      </c>
    </row>
    <row r="986" spans="1:20" ht="45" hidden="1" x14ac:dyDescent="0.25">
      <c r="A986">
        <v>4005</v>
      </c>
      <c r="B986" s="3" t="s">
        <v>4001</v>
      </c>
      <c r="C986" s="3" t="s">
        <v>8110</v>
      </c>
      <c r="D986">
        <v>3000</v>
      </c>
      <c r="E986">
        <v>40</v>
      </c>
      <c r="F986" t="s">
        <v>8221</v>
      </c>
      <c r="G986" t="s">
        <v>8224</v>
      </c>
      <c r="H986" t="s">
        <v>8246</v>
      </c>
      <c r="I986">
        <v>1413832985</v>
      </c>
      <c r="J986">
        <v>1408648985</v>
      </c>
      <c r="K986" t="b">
        <v>0</v>
      </c>
      <c r="L986">
        <v>2</v>
      </c>
      <c r="M986" t="b">
        <v>0</v>
      </c>
      <c r="N986" t="s">
        <v>8271</v>
      </c>
      <c r="O986" s="6">
        <f t="shared" si="60"/>
        <v>1.3333333333333334E-2</v>
      </c>
      <c r="P986" s="7">
        <f t="shared" si="61"/>
        <v>20</v>
      </c>
      <c r="Q986" t="s">
        <v>8317</v>
      </c>
      <c r="R986" t="s">
        <v>8318</v>
      </c>
      <c r="S986" s="17">
        <f t="shared" si="62"/>
        <v>41872.599363425921</v>
      </c>
      <c r="T986" s="11">
        <f t="shared" si="63"/>
        <v>41932.599363425921</v>
      </c>
    </row>
    <row r="987" spans="1:20" ht="45" hidden="1" x14ac:dyDescent="0.25">
      <c r="A987">
        <v>1793</v>
      </c>
      <c r="B987" s="3" t="s">
        <v>1794</v>
      </c>
      <c r="C987" s="3" t="s">
        <v>5903</v>
      </c>
      <c r="D987">
        <v>3000</v>
      </c>
      <c r="E987">
        <v>40</v>
      </c>
      <c r="F987" t="s">
        <v>8221</v>
      </c>
      <c r="G987" t="s">
        <v>8226</v>
      </c>
      <c r="H987" t="s">
        <v>8248</v>
      </c>
      <c r="I987">
        <v>1417127040</v>
      </c>
      <c r="J987">
        <v>1414531440</v>
      </c>
      <c r="K987" t="b">
        <v>1</v>
      </c>
      <c r="L987">
        <v>2</v>
      </c>
      <c r="M987" t="b">
        <v>0</v>
      </c>
      <c r="N987" t="s">
        <v>8285</v>
      </c>
      <c r="O987" s="6">
        <f t="shared" si="60"/>
        <v>1.3333333333333334E-2</v>
      </c>
      <c r="P987" s="7">
        <f t="shared" si="61"/>
        <v>20</v>
      </c>
      <c r="Q987" t="s">
        <v>8338</v>
      </c>
      <c r="R987" t="s">
        <v>8339</v>
      </c>
      <c r="S987" s="17">
        <f t="shared" si="62"/>
        <v>41940.683333333334</v>
      </c>
      <c r="T987" s="11">
        <f t="shared" si="63"/>
        <v>41970.724999999999</v>
      </c>
    </row>
    <row r="988" spans="1:20" ht="45" hidden="1" x14ac:dyDescent="0.2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 t="shared" si="60"/>
        <v>1.34E-2</v>
      </c>
      <c r="P988" s="7">
        <f t="shared" si="61"/>
        <v>47.857142857142854</v>
      </c>
      <c r="Q988" t="s">
        <v>8319</v>
      </c>
      <c r="R988" t="s">
        <v>8320</v>
      </c>
      <c r="S988" s="17">
        <f t="shared" si="62"/>
        <v>42425.761759259258</v>
      </c>
      <c r="T988" s="11">
        <f t="shared" si="63"/>
        <v>42485.720092592594</v>
      </c>
    </row>
    <row r="989" spans="1:20" ht="45" hidden="1" x14ac:dyDescent="0.2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 t="shared" si="60"/>
        <v>1.3650000000000001E-2</v>
      </c>
      <c r="P989" s="7">
        <f t="shared" si="61"/>
        <v>39</v>
      </c>
      <c r="Q989" t="s">
        <v>8319</v>
      </c>
      <c r="R989" t="s">
        <v>8321</v>
      </c>
      <c r="S989" s="17">
        <f t="shared" si="62"/>
        <v>42360.835370370369</v>
      </c>
      <c r="T989" s="11">
        <f t="shared" si="63"/>
        <v>42420.835370370369</v>
      </c>
    </row>
    <row r="990" spans="1:20" ht="45" hidden="1" x14ac:dyDescent="0.2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 t="shared" si="60"/>
        <v>1.3666666666666667E-2</v>
      </c>
      <c r="P990" s="7">
        <f t="shared" si="61"/>
        <v>68.333333333333329</v>
      </c>
      <c r="Q990" t="s">
        <v>8310</v>
      </c>
      <c r="R990" t="s">
        <v>8316</v>
      </c>
      <c r="S990" s="17">
        <f t="shared" si="62"/>
        <v>42738.406956018516</v>
      </c>
      <c r="T990" s="11">
        <f t="shared" si="63"/>
        <v>42768.406956018516</v>
      </c>
    </row>
    <row r="991" spans="1:20" ht="45" hidden="1" x14ac:dyDescent="0.2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 t="shared" si="60"/>
        <v>1.3668E-2</v>
      </c>
      <c r="P991" s="7">
        <f t="shared" si="61"/>
        <v>100.5</v>
      </c>
      <c r="Q991" t="s">
        <v>8319</v>
      </c>
      <c r="R991" t="s">
        <v>8321</v>
      </c>
      <c r="S991" s="17">
        <f t="shared" si="62"/>
        <v>42569.295763888884</v>
      </c>
      <c r="T991" s="11">
        <f t="shared" si="63"/>
        <v>42599.295763888884</v>
      </c>
    </row>
    <row r="992" spans="1:20" ht="45" hidden="1" x14ac:dyDescent="0.2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 t="shared" si="60"/>
        <v>1.3673469387755101E-2</v>
      </c>
      <c r="P992" s="7">
        <f t="shared" si="61"/>
        <v>67</v>
      </c>
      <c r="Q992" t="s">
        <v>8310</v>
      </c>
      <c r="R992" t="s">
        <v>8316</v>
      </c>
      <c r="S992" s="17">
        <f t="shared" si="62"/>
        <v>40949.775312499994</v>
      </c>
      <c r="T992" s="11">
        <f t="shared" si="63"/>
        <v>41009.73364583333</v>
      </c>
    </row>
    <row r="993" spans="1:20" ht="30" hidden="1" x14ac:dyDescent="0.2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 t="shared" si="60"/>
        <v>1.38E-2</v>
      </c>
      <c r="P993" s="7">
        <f t="shared" si="61"/>
        <v>76.666666666666671</v>
      </c>
      <c r="Q993" t="s">
        <v>8319</v>
      </c>
      <c r="R993" t="s">
        <v>8320</v>
      </c>
      <c r="S993" s="17">
        <f t="shared" si="62"/>
        <v>42489.563993055555</v>
      </c>
      <c r="T993" s="11">
        <f t="shared" si="63"/>
        <v>42518.563993055555</v>
      </c>
    </row>
    <row r="994" spans="1:20" ht="45" hidden="1" x14ac:dyDescent="0.2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 t="shared" si="60"/>
        <v>1.3818181818181818E-2</v>
      </c>
      <c r="P994" s="7">
        <f t="shared" si="61"/>
        <v>19</v>
      </c>
      <c r="Q994" t="s">
        <v>8338</v>
      </c>
      <c r="R994" t="s">
        <v>8339</v>
      </c>
      <c r="S994" s="17">
        <f t="shared" si="62"/>
        <v>41913.740069444444</v>
      </c>
      <c r="T994" s="11">
        <f t="shared" si="63"/>
        <v>41943.740069444444</v>
      </c>
    </row>
    <row r="995" spans="1:20" ht="45" hidden="1" x14ac:dyDescent="0.2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 t="shared" si="60"/>
        <v>1.4E-2</v>
      </c>
      <c r="P995" s="7">
        <f t="shared" si="61"/>
        <v>23.333333333333332</v>
      </c>
      <c r="Q995" t="s">
        <v>8319</v>
      </c>
      <c r="R995" t="s">
        <v>8320</v>
      </c>
      <c r="S995" s="17">
        <f t="shared" si="62"/>
        <v>41969.64975694444</v>
      </c>
      <c r="T995" s="11">
        <f t="shared" si="63"/>
        <v>41999.64975694444</v>
      </c>
    </row>
    <row r="996" spans="1:20" ht="45" hidden="1" x14ac:dyDescent="0.2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6">
        <f t="shared" si="60"/>
        <v>1.4133333333333333E-2</v>
      </c>
      <c r="P996" s="7">
        <f t="shared" si="61"/>
        <v>53</v>
      </c>
      <c r="Q996" t="s">
        <v>8331</v>
      </c>
      <c r="R996" t="s">
        <v>8332</v>
      </c>
      <c r="S996" s="17">
        <f t="shared" si="62"/>
        <v>42597.844780092586</v>
      </c>
      <c r="T996" s="11">
        <f t="shared" si="63"/>
        <v>42637.844780092586</v>
      </c>
    </row>
    <row r="997" spans="1:20" ht="45" hidden="1" x14ac:dyDescent="0.2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 t="shared" si="60"/>
        <v>1.4166666666666666E-2</v>
      </c>
      <c r="P997" s="7">
        <f t="shared" si="61"/>
        <v>42.5</v>
      </c>
      <c r="Q997" t="s">
        <v>8322</v>
      </c>
      <c r="R997" t="s">
        <v>8344</v>
      </c>
      <c r="S997" s="17">
        <f t="shared" si="62"/>
        <v>41652.534155092588</v>
      </c>
      <c r="T997" s="11">
        <f t="shared" si="63"/>
        <v>41712.492488425924</v>
      </c>
    </row>
    <row r="998" spans="1:20" ht="45" hidden="1" x14ac:dyDescent="0.2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 t="shared" si="60"/>
        <v>1.4200000000000001E-2</v>
      </c>
      <c r="P998" s="7">
        <f t="shared" si="61"/>
        <v>31.555555555555557</v>
      </c>
      <c r="Q998" t="s">
        <v>8333</v>
      </c>
      <c r="R998" t="s">
        <v>8334</v>
      </c>
      <c r="S998" s="17">
        <f t="shared" si="62"/>
        <v>42190.815196759257</v>
      </c>
      <c r="T998" s="11">
        <f t="shared" si="63"/>
        <v>42220.815196759257</v>
      </c>
    </row>
    <row r="999" spans="1:20" ht="45" hidden="1" x14ac:dyDescent="0.2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 t="shared" si="60"/>
        <v>1.4210526315789474E-2</v>
      </c>
      <c r="P999" s="7">
        <f t="shared" si="61"/>
        <v>15</v>
      </c>
      <c r="Q999" t="s">
        <v>8317</v>
      </c>
      <c r="R999" t="s">
        <v>8318</v>
      </c>
      <c r="S999" s="17">
        <f t="shared" si="62"/>
        <v>41787.473194444443</v>
      </c>
      <c r="T999" s="11">
        <f t="shared" si="63"/>
        <v>41817.473194444443</v>
      </c>
    </row>
    <row r="1000" spans="1:20" ht="45" hidden="1" x14ac:dyDescent="0.2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 t="shared" si="60"/>
        <v>1.4285714285714285E-2</v>
      </c>
      <c r="P1000" s="7">
        <f t="shared" si="61"/>
        <v>25</v>
      </c>
      <c r="Q1000" t="s">
        <v>8325</v>
      </c>
      <c r="R1000" t="s">
        <v>8328</v>
      </c>
      <c r="S1000" s="17">
        <f t="shared" si="62"/>
        <v>42368.125335648147</v>
      </c>
      <c r="T1000" s="11">
        <f t="shared" si="63"/>
        <v>42398.125335648147</v>
      </c>
    </row>
    <row r="1001" spans="1:20" ht="45" hidden="1" x14ac:dyDescent="0.2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 t="shared" si="60"/>
        <v>1.4321428571428572E-2</v>
      </c>
      <c r="P1001" s="7">
        <f t="shared" si="61"/>
        <v>501.25</v>
      </c>
      <c r="Q1001" t="s">
        <v>8336</v>
      </c>
      <c r="R1001" t="s">
        <v>8337</v>
      </c>
      <c r="S1001" s="17">
        <f t="shared" si="62"/>
        <v>42734.670902777776</v>
      </c>
      <c r="T1001" s="11">
        <f t="shared" si="63"/>
        <v>42771.488888888889</v>
      </c>
    </row>
    <row r="1002" spans="1:20" ht="45" hidden="1" x14ac:dyDescent="0.2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 t="shared" si="60"/>
        <v>1.44E-2</v>
      </c>
      <c r="P1002" s="7">
        <f t="shared" si="61"/>
        <v>12</v>
      </c>
      <c r="Q1002" t="s">
        <v>8319</v>
      </c>
      <c r="R1002" t="s">
        <v>8355</v>
      </c>
      <c r="S1002" s="17">
        <f t="shared" si="62"/>
        <v>42200.053460648145</v>
      </c>
      <c r="T1002" s="11">
        <f t="shared" si="63"/>
        <v>42230.053460648145</v>
      </c>
    </row>
    <row r="1003" spans="1:20" ht="45" hidden="1" x14ac:dyDescent="0.2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 t="shared" si="60"/>
        <v>1.4500000000000001E-2</v>
      </c>
      <c r="P1003" s="7">
        <f t="shared" si="61"/>
        <v>217.5</v>
      </c>
      <c r="Q1003" t="s">
        <v>8317</v>
      </c>
      <c r="R1003" t="s">
        <v>8318</v>
      </c>
      <c r="S1003" s="17">
        <f t="shared" si="62"/>
        <v>42543.580231481479</v>
      </c>
      <c r="T1003" s="11">
        <f t="shared" si="63"/>
        <v>42573.580231481479</v>
      </c>
    </row>
    <row r="1004" spans="1:20" ht="45" hidden="1" x14ac:dyDescent="0.2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 t="shared" si="60"/>
        <v>1.4545454545454545E-2</v>
      </c>
      <c r="P1004" s="7">
        <f t="shared" si="61"/>
        <v>20</v>
      </c>
      <c r="Q1004" t="s">
        <v>8325</v>
      </c>
      <c r="R1004" t="s">
        <v>8328</v>
      </c>
      <c r="S1004" s="17">
        <f t="shared" si="62"/>
        <v>41416.554837962962</v>
      </c>
      <c r="T1004" s="11">
        <f t="shared" si="63"/>
        <v>41455.623611111107</v>
      </c>
    </row>
    <row r="1005" spans="1:20" ht="30" hidden="1" x14ac:dyDescent="0.2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 t="shared" si="60"/>
        <v>1.4583333333333334E-2</v>
      </c>
      <c r="P1005" s="7">
        <f t="shared" si="61"/>
        <v>35</v>
      </c>
      <c r="Q1005" t="s">
        <v>8319</v>
      </c>
      <c r="R1005" t="s">
        <v>8320</v>
      </c>
      <c r="S1005" s="17">
        <f t="shared" si="62"/>
        <v>41968.643784722219</v>
      </c>
      <c r="T1005" s="11">
        <f t="shared" si="63"/>
        <v>41998.643784722219</v>
      </c>
    </row>
    <row r="1006" spans="1:20" ht="45" hidden="1" x14ac:dyDescent="0.2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 t="shared" si="60"/>
        <v>1.4642857142857143E-2</v>
      </c>
      <c r="P1006" s="7">
        <f t="shared" si="61"/>
        <v>205</v>
      </c>
      <c r="Q1006" t="s">
        <v>8317</v>
      </c>
      <c r="R1006" t="s">
        <v>8359</v>
      </c>
      <c r="S1006" s="17">
        <f t="shared" si="62"/>
        <v>41831.514444444445</v>
      </c>
      <c r="T1006" s="11">
        <f t="shared" si="63"/>
        <v>41861.514444444445</v>
      </c>
    </row>
    <row r="1007" spans="1:20" ht="60" hidden="1" x14ac:dyDescent="0.2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 t="shared" si="60"/>
        <v>1.4710000000000001E-2</v>
      </c>
      <c r="P1007" s="7">
        <f t="shared" si="61"/>
        <v>61.291666666666664</v>
      </c>
      <c r="Q1007" t="s">
        <v>8319</v>
      </c>
      <c r="R1007" t="s">
        <v>8321</v>
      </c>
      <c r="S1007" s="17">
        <f t="shared" si="62"/>
        <v>42012.559965277782</v>
      </c>
      <c r="T1007" s="11">
        <f t="shared" si="63"/>
        <v>42042.559965277782</v>
      </c>
    </row>
    <row r="1008" spans="1:20" ht="45" hidden="1" x14ac:dyDescent="0.2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 t="shared" si="60"/>
        <v>1.4749999999999999E-2</v>
      </c>
      <c r="P1008" s="7">
        <f t="shared" si="61"/>
        <v>13.111111111111111</v>
      </c>
      <c r="Q1008" t="s">
        <v>8317</v>
      </c>
      <c r="R1008" t="s">
        <v>8318</v>
      </c>
      <c r="S1008" s="17">
        <f t="shared" si="62"/>
        <v>41976.796643518515</v>
      </c>
      <c r="T1008" s="11">
        <f t="shared" si="63"/>
        <v>42008.768055555549</v>
      </c>
    </row>
    <row r="1009" spans="1:20" ht="45" hidden="1" x14ac:dyDescent="0.2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 t="shared" si="60"/>
        <v>1.4814814814814815E-2</v>
      </c>
      <c r="P1009" s="7">
        <f t="shared" si="61"/>
        <v>100</v>
      </c>
      <c r="Q1009" t="s">
        <v>8317</v>
      </c>
      <c r="R1009" t="s">
        <v>8318</v>
      </c>
      <c r="S1009" s="17">
        <f t="shared" si="62"/>
        <v>42067.739004629628</v>
      </c>
      <c r="T1009" s="11">
        <f t="shared" si="63"/>
        <v>42097.697337962956</v>
      </c>
    </row>
    <row r="1010" spans="1:20" ht="45" hidden="1" x14ac:dyDescent="0.25">
      <c r="A1010">
        <v>3960</v>
      </c>
      <c r="B1010" s="3" t="s">
        <v>3957</v>
      </c>
      <c r="C1010" s="3" t="s">
        <v>8067</v>
      </c>
      <c r="D1010">
        <v>3000</v>
      </c>
      <c r="E1010">
        <v>45</v>
      </c>
      <c r="F1010" t="s">
        <v>8221</v>
      </c>
      <c r="G1010" t="s">
        <v>8224</v>
      </c>
      <c r="H1010" t="s">
        <v>8246</v>
      </c>
      <c r="I1010">
        <v>1451852256</v>
      </c>
      <c r="J1010">
        <v>1449260256</v>
      </c>
      <c r="K1010" t="b">
        <v>0</v>
      </c>
      <c r="L1010">
        <v>4</v>
      </c>
      <c r="M1010" t="b">
        <v>0</v>
      </c>
      <c r="N1010" t="s">
        <v>8271</v>
      </c>
      <c r="O1010" s="6">
        <f t="shared" si="60"/>
        <v>1.4999999999999999E-2</v>
      </c>
      <c r="P1010" s="7">
        <f t="shared" si="61"/>
        <v>11.25</v>
      </c>
      <c r="Q1010" t="s">
        <v>8317</v>
      </c>
      <c r="R1010" t="s">
        <v>8318</v>
      </c>
      <c r="S1010" s="17">
        <f t="shared" si="62"/>
        <v>42342.63722222222</v>
      </c>
      <c r="T1010" s="11">
        <f t="shared" si="63"/>
        <v>42372.63722222222</v>
      </c>
    </row>
    <row r="1011" spans="1:20" ht="45" hidden="1" x14ac:dyDescent="0.25">
      <c r="A1011">
        <v>2347</v>
      </c>
      <c r="B1011" s="3" t="s">
        <v>2348</v>
      </c>
      <c r="C1011" s="3" t="s">
        <v>6457</v>
      </c>
      <c r="D1011">
        <v>1000</v>
      </c>
      <c r="E1011">
        <v>15</v>
      </c>
      <c r="F1011" t="s">
        <v>8220</v>
      </c>
      <c r="G1011" t="s">
        <v>8224</v>
      </c>
      <c r="H1011" t="s">
        <v>8246</v>
      </c>
      <c r="I1011">
        <v>1472135676</v>
      </c>
      <c r="J1011">
        <v>1469543676</v>
      </c>
      <c r="K1011" t="b">
        <v>0</v>
      </c>
      <c r="L1011">
        <v>1</v>
      </c>
      <c r="M1011" t="b">
        <v>0</v>
      </c>
      <c r="N1011" t="s">
        <v>8272</v>
      </c>
      <c r="O1011" s="6">
        <f t="shared" si="60"/>
        <v>1.4999999999999999E-2</v>
      </c>
      <c r="P1011" s="7">
        <f t="shared" si="61"/>
        <v>15</v>
      </c>
      <c r="Q1011" t="s">
        <v>8319</v>
      </c>
      <c r="R1011" t="s">
        <v>8320</v>
      </c>
      <c r="S1011" s="17">
        <f t="shared" si="62"/>
        <v>42577.399027777778</v>
      </c>
      <c r="T1011" s="11">
        <f t="shared" si="63"/>
        <v>42607.399027777778</v>
      </c>
    </row>
    <row r="1012" spans="1:20" ht="45" hidden="1" x14ac:dyDescent="0.2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 t="shared" si="60"/>
        <v>1.5100000000000001E-2</v>
      </c>
      <c r="P1012" s="7">
        <f t="shared" si="61"/>
        <v>50.333333333333336</v>
      </c>
      <c r="Q1012" t="s">
        <v>8336</v>
      </c>
      <c r="R1012" t="s">
        <v>8337</v>
      </c>
      <c r="S1012" s="17">
        <f t="shared" si="62"/>
        <v>41918.419907407406</v>
      </c>
      <c r="T1012" s="11">
        <f t="shared" si="63"/>
        <v>41978.461574074077</v>
      </c>
    </row>
    <row r="1013" spans="1:20" ht="45" hidden="1" x14ac:dyDescent="0.2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6">
        <f t="shared" si="60"/>
        <v>1.5384615384615385E-2</v>
      </c>
      <c r="P1013" s="7">
        <f t="shared" si="61"/>
        <v>10</v>
      </c>
      <c r="Q1013" t="s">
        <v>8331</v>
      </c>
      <c r="R1013" t="s">
        <v>8332</v>
      </c>
      <c r="S1013" s="17">
        <f t="shared" si="62"/>
        <v>41851.487824074073</v>
      </c>
      <c r="T1013" s="11">
        <f t="shared" si="63"/>
        <v>41894.208333333328</v>
      </c>
    </row>
    <row r="1014" spans="1:20" ht="45" hidden="1" x14ac:dyDescent="0.25">
      <c r="A1014">
        <v>2133</v>
      </c>
      <c r="B1014" s="3" t="s">
        <v>2134</v>
      </c>
      <c r="C1014" s="3" t="s">
        <v>6243</v>
      </c>
      <c r="D1014">
        <v>1000</v>
      </c>
      <c r="E1014">
        <v>16</v>
      </c>
      <c r="F1014" t="s">
        <v>8221</v>
      </c>
      <c r="G1014" t="s">
        <v>8224</v>
      </c>
      <c r="H1014" t="s">
        <v>8246</v>
      </c>
      <c r="I1014">
        <v>1303628340</v>
      </c>
      <c r="J1014">
        <v>1300328399</v>
      </c>
      <c r="K1014" t="b">
        <v>0</v>
      </c>
      <c r="L1014">
        <v>3</v>
      </c>
      <c r="M1014" t="b">
        <v>0</v>
      </c>
      <c r="N1014" t="s">
        <v>8282</v>
      </c>
      <c r="O1014" s="6">
        <f t="shared" si="60"/>
        <v>1.6E-2</v>
      </c>
      <c r="P1014" s="7">
        <f t="shared" si="61"/>
        <v>5.333333333333333</v>
      </c>
      <c r="Q1014" t="s">
        <v>8333</v>
      </c>
      <c r="R1014" t="s">
        <v>8334</v>
      </c>
      <c r="S1014" s="17">
        <f t="shared" si="62"/>
        <v>40618.888877314814</v>
      </c>
      <c r="T1014" s="11">
        <f t="shared" si="63"/>
        <v>40657.082638888889</v>
      </c>
    </row>
    <row r="1015" spans="1:20" ht="45" hidden="1" x14ac:dyDescent="0.25">
      <c r="A1015">
        <v>1915</v>
      </c>
      <c r="B1015" s="3" t="s">
        <v>1916</v>
      </c>
      <c r="C1015" s="3" t="s">
        <v>6025</v>
      </c>
      <c r="D1015">
        <v>500</v>
      </c>
      <c r="E1015">
        <v>8</v>
      </c>
      <c r="F1015" t="s">
        <v>8221</v>
      </c>
      <c r="G1015" t="s">
        <v>8224</v>
      </c>
      <c r="H1015" t="s">
        <v>8246</v>
      </c>
      <c r="I1015">
        <v>1409620222</v>
      </c>
      <c r="J1015">
        <v>1407892222</v>
      </c>
      <c r="K1015" t="b">
        <v>0</v>
      </c>
      <c r="L1015">
        <v>4</v>
      </c>
      <c r="M1015" t="b">
        <v>0</v>
      </c>
      <c r="N1015" t="s">
        <v>8294</v>
      </c>
      <c r="O1015" s="6">
        <f t="shared" si="60"/>
        <v>1.6E-2</v>
      </c>
      <c r="P1015" s="7">
        <f t="shared" si="61"/>
        <v>2</v>
      </c>
      <c r="Q1015" t="s">
        <v>8319</v>
      </c>
      <c r="R1015" t="s">
        <v>8348</v>
      </c>
      <c r="S1015" s="17">
        <f t="shared" si="62"/>
        <v>41863.840532407405</v>
      </c>
      <c r="T1015" s="11">
        <f t="shared" si="63"/>
        <v>41883.840532407405</v>
      </c>
    </row>
    <row r="1016" spans="1:20" hidden="1" x14ac:dyDescent="0.2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6">
        <f t="shared" si="60"/>
        <v>1.6E-2</v>
      </c>
      <c r="P1016" s="7">
        <f t="shared" si="61"/>
        <v>13.333333333333334</v>
      </c>
      <c r="Q1016" t="s">
        <v>8317</v>
      </c>
      <c r="R1016" t="s">
        <v>8318</v>
      </c>
      <c r="S1016" s="17">
        <f t="shared" si="62"/>
        <v>42172.405173611107</v>
      </c>
      <c r="T1016" s="11">
        <f t="shared" si="63"/>
        <v>42202.345833333333</v>
      </c>
    </row>
    <row r="1017" spans="1:20" ht="45" hidden="1" x14ac:dyDescent="0.2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 t="shared" si="60"/>
        <v>1.6199999999999999E-2</v>
      </c>
      <c r="P1017" s="7">
        <f t="shared" si="61"/>
        <v>16.2</v>
      </c>
      <c r="Q1017" t="s">
        <v>8333</v>
      </c>
      <c r="R1017" t="s">
        <v>8334</v>
      </c>
      <c r="S1017" s="17">
        <f t="shared" si="62"/>
        <v>42479.013773148145</v>
      </c>
      <c r="T1017" s="11">
        <f t="shared" si="63"/>
        <v>42539.013773148145</v>
      </c>
    </row>
    <row r="1018" spans="1:20" ht="30" hidden="1" x14ac:dyDescent="0.2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 t="shared" si="60"/>
        <v>1.6250000000000001E-2</v>
      </c>
      <c r="P1018" s="7">
        <f t="shared" si="61"/>
        <v>13</v>
      </c>
      <c r="Q1018" t="s">
        <v>8319</v>
      </c>
      <c r="R1018" t="s">
        <v>8321</v>
      </c>
      <c r="S1018" s="17">
        <f t="shared" si="62"/>
        <v>41817.658101851848</v>
      </c>
      <c r="T1018" s="11">
        <f t="shared" si="63"/>
        <v>41847.435416666667</v>
      </c>
    </row>
    <row r="1019" spans="1:20" ht="45" hidden="1" x14ac:dyDescent="0.2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 t="shared" si="60"/>
        <v>1.6316666666666667E-2</v>
      </c>
      <c r="P1019" s="7">
        <f t="shared" si="61"/>
        <v>61.1875</v>
      </c>
      <c r="Q1019" t="s">
        <v>8336</v>
      </c>
      <c r="R1019" t="s">
        <v>8337</v>
      </c>
      <c r="S1019" s="17">
        <f t="shared" si="62"/>
        <v>41863.526562499996</v>
      </c>
      <c r="T1019" s="11">
        <f t="shared" si="63"/>
        <v>41894.526562499996</v>
      </c>
    </row>
    <row r="1020" spans="1:20" ht="45" hidden="1" x14ac:dyDescent="0.2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 t="shared" si="60"/>
        <v>1.6363636363636365E-2</v>
      </c>
      <c r="P1020" s="7">
        <f t="shared" si="61"/>
        <v>15</v>
      </c>
      <c r="Q1020" t="s">
        <v>8317</v>
      </c>
      <c r="R1020" t="s">
        <v>8318</v>
      </c>
      <c r="S1020" s="17">
        <f t="shared" si="62"/>
        <v>42783.304849537039</v>
      </c>
      <c r="T1020" s="11">
        <f t="shared" si="63"/>
        <v>42813.263182870367</v>
      </c>
    </row>
    <row r="1021" spans="1:20" ht="45" hidden="1" x14ac:dyDescent="0.2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 t="shared" si="60"/>
        <v>1.6620689655172414E-2</v>
      </c>
      <c r="P1021" s="7">
        <f t="shared" si="61"/>
        <v>48.2</v>
      </c>
      <c r="Q1021" t="s">
        <v>8322</v>
      </c>
      <c r="R1021" t="s">
        <v>8341</v>
      </c>
      <c r="S1021" s="17">
        <f t="shared" si="62"/>
        <v>42032.30190972222</v>
      </c>
      <c r="T1021" s="11">
        <f t="shared" si="63"/>
        <v>42057.30190972222</v>
      </c>
    </row>
    <row r="1022" spans="1:20" ht="45" hidden="1" x14ac:dyDescent="0.2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6">
        <f t="shared" si="60"/>
        <v>1.6666666666666666E-2</v>
      </c>
      <c r="P1022" s="7">
        <f t="shared" si="61"/>
        <v>50</v>
      </c>
      <c r="Q1022" t="s">
        <v>8325</v>
      </c>
      <c r="R1022" t="s">
        <v>8347</v>
      </c>
      <c r="S1022" s="17">
        <f t="shared" si="62"/>
        <v>41887.592731481483</v>
      </c>
      <c r="T1022" s="11">
        <f t="shared" si="63"/>
        <v>41917.592731481483</v>
      </c>
    </row>
    <row r="1023" spans="1:20" ht="45" hidden="1" x14ac:dyDescent="0.2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6">
        <f t="shared" si="60"/>
        <v>1.6666666666666666E-2</v>
      </c>
      <c r="P1023" s="7">
        <f t="shared" si="61"/>
        <v>5</v>
      </c>
      <c r="Q1023" t="s">
        <v>8317</v>
      </c>
      <c r="R1023" t="s">
        <v>8359</v>
      </c>
      <c r="S1023" s="17">
        <f t="shared" si="62"/>
        <v>42201.227893518517</v>
      </c>
      <c r="T1023" s="11">
        <f t="shared" si="63"/>
        <v>42244.729166666664</v>
      </c>
    </row>
    <row r="1024" spans="1:20" ht="60" hidden="1" x14ac:dyDescent="0.2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 t="shared" si="60"/>
        <v>1.6714285714285713E-2</v>
      </c>
      <c r="P1024" s="7">
        <f t="shared" si="61"/>
        <v>25.434782608695652</v>
      </c>
      <c r="Q1024" t="s">
        <v>8333</v>
      </c>
      <c r="R1024" t="s">
        <v>8335</v>
      </c>
      <c r="S1024" s="17">
        <f t="shared" si="62"/>
        <v>41926.645833333328</v>
      </c>
      <c r="T1024" s="11">
        <f t="shared" si="63"/>
        <v>41957.687499999993</v>
      </c>
    </row>
    <row r="1025" spans="1:20" ht="45" hidden="1" x14ac:dyDescent="0.2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6">
        <f t="shared" si="60"/>
        <v>1.7000000000000001E-2</v>
      </c>
      <c r="P1025" s="7">
        <f t="shared" si="61"/>
        <v>34</v>
      </c>
      <c r="Q1025" t="s">
        <v>8322</v>
      </c>
      <c r="R1025" t="s">
        <v>8324</v>
      </c>
      <c r="S1025" s="17">
        <f t="shared" si="62"/>
        <v>40862.851793981477</v>
      </c>
      <c r="T1025" s="11">
        <f t="shared" si="63"/>
        <v>40892.851793981477</v>
      </c>
    </row>
    <row r="1026" spans="1:20" hidden="1" x14ac:dyDescent="0.2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6">
        <f t="shared" ref="O1026:O1089" si="64">E1026/D1026</f>
        <v>1.7000000000000001E-2</v>
      </c>
      <c r="P1026" s="7">
        <f t="shared" ref="P1026:P1089" si="65">IFERROR(E1026/L1026,0)</f>
        <v>510</v>
      </c>
      <c r="Q1026" t="s">
        <v>8338</v>
      </c>
      <c r="R1026" t="s">
        <v>8345</v>
      </c>
      <c r="S1026" s="17">
        <f t="shared" ref="S1026:S1089" si="66">(((J1026/60)/60)/24)+DATE(1970,1,1)+(-5/24)</f>
        <v>42240.648888888885</v>
      </c>
      <c r="T1026" s="11">
        <f t="shared" ref="T1026:T1089" si="67">(((I1026/60)/60)/24)+DATE(1970,1,1)+(-5/24)</f>
        <v>42270.648888888885</v>
      </c>
    </row>
    <row r="1027" spans="1:20" ht="30" hidden="1" x14ac:dyDescent="0.2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 t="shared" si="64"/>
        <v>1.7098591549295775E-2</v>
      </c>
      <c r="P1027" s="7">
        <f t="shared" si="65"/>
        <v>25.291666666666668</v>
      </c>
      <c r="Q1027" t="s">
        <v>8333</v>
      </c>
      <c r="R1027" t="s">
        <v>8334</v>
      </c>
      <c r="S1027" s="17">
        <f t="shared" si="66"/>
        <v>41499.338425925926</v>
      </c>
      <c r="T1027" s="11">
        <f t="shared" si="67"/>
        <v>41531.338425925926</v>
      </c>
    </row>
    <row r="1028" spans="1:20" ht="60" hidden="1" x14ac:dyDescent="0.2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 t="shared" si="64"/>
        <v>1.7219999999999999E-2</v>
      </c>
      <c r="P1028" s="7">
        <f t="shared" si="65"/>
        <v>50.647058823529413</v>
      </c>
      <c r="Q1028" t="s">
        <v>8319</v>
      </c>
      <c r="R1028" t="s">
        <v>8321</v>
      </c>
      <c r="S1028" s="17">
        <f t="shared" si="66"/>
        <v>42060.705543981479</v>
      </c>
      <c r="T1028" s="11">
        <f t="shared" si="67"/>
        <v>42120.663877314808</v>
      </c>
    </row>
    <row r="1029" spans="1:20" ht="45" hidden="1" x14ac:dyDescent="0.2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 t="shared" si="64"/>
        <v>1.7319999999999999E-2</v>
      </c>
      <c r="P1029" s="7">
        <f t="shared" si="65"/>
        <v>108.25</v>
      </c>
      <c r="Q1029" t="s">
        <v>8319</v>
      </c>
      <c r="R1029" t="s">
        <v>8348</v>
      </c>
      <c r="S1029" s="17">
        <f t="shared" si="66"/>
        <v>42703.709490740737</v>
      </c>
      <c r="T1029" s="11">
        <f t="shared" si="67"/>
        <v>42733.709490740737</v>
      </c>
    </row>
    <row r="1030" spans="1:20" ht="45" hidden="1" x14ac:dyDescent="0.2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6">
        <f t="shared" si="64"/>
        <v>1.7333333333333333E-2</v>
      </c>
      <c r="P1030" s="7">
        <f t="shared" si="65"/>
        <v>34.666666666666664</v>
      </c>
      <c r="Q1030" t="s">
        <v>8333</v>
      </c>
      <c r="R1030" t="s">
        <v>8334</v>
      </c>
      <c r="S1030" s="17">
        <f t="shared" si="66"/>
        <v>41361.678136574068</v>
      </c>
      <c r="T1030" s="11">
        <f t="shared" si="67"/>
        <v>41391.678136574068</v>
      </c>
    </row>
    <row r="1031" spans="1:20" ht="45" hidden="1" x14ac:dyDescent="0.2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6">
        <f t="shared" si="64"/>
        <v>1.7333333333333333E-2</v>
      </c>
      <c r="P1031" s="7">
        <f t="shared" si="65"/>
        <v>13</v>
      </c>
      <c r="Q1031" t="s">
        <v>8336</v>
      </c>
      <c r="R1031" t="s">
        <v>8337</v>
      </c>
      <c r="S1031" s="17">
        <f t="shared" si="66"/>
        <v>42382.698194444441</v>
      </c>
      <c r="T1031" s="11">
        <f t="shared" si="67"/>
        <v>42442.656527777777</v>
      </c>
    </row>
    <row r="1032" spans="1:20" ht="30" hidden="1" x14ac:dyDescent="0.2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 t="shared" si="64"/>
        <v>1.7457500000000001E-2</v>
      </c>
      <c r="P1032" s="7">
        <f t="shared" si="65"/>
        <v>11.638333333333334</v>
      </c>
      <c r="Q1032" t="s">
        <v>8338</v>
      </c>
      <c r="R1032" t="s">
        <v>8339</v>
      </c>
      <c r="S1032" s="17">
        <f t="shared" si="66"/>
        <v>41934.634351851848</v>
      </c>
      <c r="T1032" s="11">
        <f t="shared" si="67"/>
        <v>41954.676018518519</v>
      </c>
    </row>
    <row r="1033" spans="1:20" ht="45" hidden="1" x14ac:dyDescent="0.25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6">
        <f t="shared" si="64"/>
        <v>1.7500000000000002E-2</v>
      </c>
      <c r="P1033" s="7">
        <f t="shared" si="65"/>
        <v>52.5</v>
      </c>
      <c r="Q1033" t="s">
        <v>8336</v>
      </c>
      <c r="R1033" t="s">
        <v>8353</v>
      </c>
      <c r="S1033" s="17">
        <f t="shared" si="66"/>
        <v>41854.181446759256</v>
      </c>
      <c r="T1033" s="11">
        <f t="shared" si="67"/>
        <v>41871.181446759256</v>
      </c>
    </row>
    <row r="1034" spans="1:20" ht="45" hidden="1" x14ac:dyDescent="0.25">
      <c r="A1034">
        <v>3887</v>
      </c>
      <c r="B1034" s="3" t="s">
        <v>3884</v>
      </c>
      <c r="C1034" s="3" t="s">
        <v>7995</v>
      </c>
      <c r="D1034">
        <v>2000</v>
      </c>
      <c r="E1034">
        <v>35</v>
      </c>
      <c r="F1034" t="s">
        <v>8220</v>
      </c>
      <c r="G1034" t="s">
        <v>8224</v>
      </c>
      <c r="H1034" t="s">
        <v>8246</v>
      </c>
      <c r="I1034">
        <v>1430517600</v>
      </c>
      <c r="J1034">
        <v>1426538129</v>
      </c>
      <c r="K1034" t="b">
        <v>0</v>
      </c>
      <c r="L1034">
        <v>2</v>
      </c>
      <c r="M1034" t="b">
        <v>0</v>
      </c>
      <c r="N1034" t="s">
        <v>8305</v>
      </c>
      <c r="O1034" s="6">
        <f t="shared" si="64"/>
        <v>1.7500000000000002E-2</v>
      </c>
      <c r="P1034" s="7">
        <f t="shared" si="65"/>
        <v>17.5</v>
      </c>
      <c r="Q1034" t="s">
        <v>8317</v>
      </c>
      <c r="R1034" t="s">
        <v>8359</v>
      </c>
      <c r="S1034" s="17">
        <f t="shared" si="66"/>
        <v>42079.649641203701</v>
      </c>
      <c r="T1034" s="11">
        <f t="shared" si="67"/>
        <v>42125.708333333336</v>
      </c>
    </row>
    <row r="1035" spans="1:20" ht="30" hidden="1" x14ac:dyDescent="0.25">
      <c r="A1035">
        <v>2859</v>
      </c>
      <c r="B1035" s="3" t="s">
        <v>2859</v>
      </c>
      <c r="C1035" s="3" t="s">
        <v>6969</v>
      </c>
      <c r="D1035">
        <v>2000</v>
      </c>
      <c r="E1035">
        <v>35</v>
      </c>
      <c r="F1035" t="s">
        <v>8221</v>
      </c>
      <c r="G1035" t="s">
        <v>8226</v>
      </c>
      <c r="H1035" t="s">
        <v>8248</v>
      </c>
      <c r="I1035">
        <v>1444984904</v>
      </c>
      <c r="J1035">
        <v>1439800904</v>
      </c>
      <c r="K1035" t="b">
        <v>0</v>
      </c>
      <c r="L1035">
        <v>1</v>
      </c>
      <c r="M1035" t="b">
        <v>0</v>
      </c>
      <c r="N1035" t="s">
        <v>8271</v>
      </c>
      <c r="O1035" s="6">
        <f t="shared" si="64"/>
        <v>1.7500000000000002E-2</v>
      </c>
      <c r="P1035" s="7">
        <f t="shared" si="65"/>
        <v>35</v>
      </c>
      <c r="Q1035" t="s">
        <v>8317</v>
      </c>
      <c r="R1035" t="s">
        <v>8318</v>
      </c>
      <c r="S1035" s="17">
        <f t="shared" si="66"/>
        <v>42233.153981481482</v>
      </c>
      <c r="T1035" s="11">
        <f t="shared" si="67"/>
        <v>42293.153981481482</v>
      </c>
    </row>
    <row r="1036" spans="1:20" ht="45" hidden="1" x14ac:dyDescent="0.2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 t="shared" si="64"/>
        <v>1.7538461538461537E-2</v>
      </c>
      <c r="P1036" s="7">
        <f t="shared" si="65"/>
        <v>12.666666666666666</v>
      </c>
      <c r="Q1036" t="s">
        <v>8310</v>
      </c>
      <c r="R1036" t="s">
        <v>8316</v>
      </c>
      <c r="S1036" s="17">
        <f t="shared" si="66"/>
        <v>41991.318321759252</v>
      </c>
      <c r="T1036" s="11">
        <f t="shared" si="67"/>
        <v>42021.318321759252</v>
      </c>
    </row>
    <row r="1037" spans="1:20" ht="45" hidden="1" x14ac:dyDescent="0.2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 t="shared" si="64"/>
        <v>1.7999999999999999E-2</v>
      </c>
      <c r="P1037" s="7">
        <f t="shared" si="65"/>
        <v>30</v>
      </c>
      <c r="Q1037" t="s">
        <v>8317</v>
      </c>
      <c r="R1037" t="s">
        <v>8318</v>
      </c>
      <c r="S1037" s="17">
        <f t="shared" si="66"/>
        <v>42358.476539351854</v>
      </c>
      <c r="T1037" s="11">
        <f t="shared" si="67"/>
        <v>42386.791666666664</v>
      </c>
    </row>
    <row r="1038" spans="1:20" ht="30" hidden="1" x14ac:dyDescent="0.2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 t="shared" si="64"/>
        <v>1.8193398957730169E-2</v>
      </c>
      <c r="P1038" s="7">
        <f t="shared" si="65"/>
        <v>224.42857142857142</v>
      </c>
      <c r="Q1038" t="s">
        <v>8319</v>
      </c>
      <c r="R1038" t="s">
        <v>8320</v>
      </c>
      <c r="S1038" s="17">
        <f t="shared" si="66"/>
        <v>42074.727407407401</v>
      </c>
      <c r="T1038" s="11">
        <f t="shared" si="67"/>
        <v>42104.727407407401</v>
      </c>
    </row>
    <row r="1039" spans="1:20" ht="45" hidden="1" x14ac:dyDescent="0.2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 t="shared" si="64"/>
        <v>1.8333333333333333E-2</v>
      </c>
      <c r="P1039" s="7">
        <f t="shared" si="65"/>
        <v>18.333333333333332</v>
      </c>
      <c r="Q1039" t="s">
        <v>8317</v>
      </c>
      <c r="R1039" t="s">
        <v>8318</v>
      </c>
      <c r="S1039" s="17">
        <f t="shared" si="66"/>
        <v>42069.695104166669</v>
      </c>
      <c r="T1039" s="11">
        <f t="shared" si="67"/>
        <v>42092.624999999993</v>
      </c>
    </row>
    <row r="1040" spans="1:20" ht="45" hidden="1" x14ac:dyDescent="0.25">
      <c r="A1040">
        <v>4002</v>
      </c>
      <c r="B1040" s="3" t="s">
        <v>3998</v>
      </c>
      <c r="C1040" s="3" t="s">
        <v>8108</v>
      </c>
      <c r="D1040">
        <v>1250</v>
      </c>
      <c r="E1040">
        <v>23</v>
      </c>
      <c r="F1040" t="s">
        <v>8221</v>
      </c>
      <c r="G1040" t="s">
        <v>8224</v>
      </c>
      <c r="H1040" t="s">
        <v>8246</v>
      </c>
      <c r="I1040">
        <v>1411779761</v>
      </c>
      <c r="J1040">
        <v>1409187761</v>
      </c>
      <c r="K1040" t="b">
        <v>0</v>
      </c>
      <c r="L1040">
        <v>4</v>
      </c>
      <c r="M1040" t="b">
        <v>0</v>
      </c>
      <c r="N1040" t="s">
        <v>8271</v>
      </c>
      <c r="O1040" s="6">
        <f t="shared" si="64"/>
        <v>1.84E-2</v>
      </c>
      <c r="P1040" s="7">
        <f t="shared" si="65"/>
        <v>5.75</v>
      </c>
      <c r="Q1040" t="s">
        <v>8317</v>
      </c>
      <c r="R1040" t="s">
        <v>8318</v>
      </c>
      <c r="S1040" s="17">
        <f t="shared" si="66"/>
        <v>41878.835196759253</v>
      </c>
      <c r="T1040" s="11">
        <f t="shared" si="67"/>
        <v>41908.835196759253</v>
      </c>
    </row>
    <row r="1041" spans="1:20" ht="30" hidden="1" x14ac:dyDescent="0.25">
      <c r="A1041">
        <v>2409</v>
      </c>
      <c r="B1041" s="3" t="s">
        <v>2410</v>
      </c>
      <c r="C1041" s="3" t="s">
        <v>6519</v>
      </c>
      <c r="D1041">
        <v>25000</v>
      </c>
      <c r="E1041">
        <v>460</v>
      </c>
      <c r="F1041" t="s">
        <v>8221</v>
      </c>
      <c r="G1041" t="s">
        <v>8224</v>
      </c>
      <c r="H1041" t="s">
        <v>8246</v>
      </c>
      <c r="I1041">
        <v>1439931675</v>
      </c>
      <c r="J1041">
        <v>1437339675</v>
      </c>
      <c r="K1041" t="b">
        <v>0</v>
      </c>
      <c r="L1041">
        <v>6</v>
      </c>
      <c r="M1041" t="b">
        <v>0</v>
      </c>
      <c r="N1041" t="s">
        <v>8284</v>
      </c>
      <c r="O1041" s="6">
        <f t="shared" si="64"/>
        <v>1.84E-2</v>
      </c>
      <c r="P1041" s="7">
        <f t="shared" si="65"/>
        <v>76.666666666666671</v>
      </c>
      <c r="Q1041" t="s">
        <v>8336</v>
      </c>
      <c r="R1041" t="s">
        <v>8337</v>
      </c>
      <c r="S1041" s="17">
        <f t="shared" si="66"/>
        <v>42204.667534722219</v>
      </c>
      <c r="T1041" s="11">
        <f t="shared" si="67"/>
        <v>42234.667534722219</v>
      </c>
    </row>
    <row r="1042" spans="1:20" ht="45" hidden="1" x14ac:dyDescent="0.2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 t="shared" si="64"/>
        <v>1.8666666666666668E-2</v>
      </c>
      <c r="P1042" s="7">
        <f t="shared" si="65"/>
        <v>93.333333333333329</v>
      </c>
      <c r="Q1042" t="s">
        <v>8317</v>
      </c>
      <c r="R1042" t="s">
        <v>8357</v>
      </c>
      <c r="S1042" s="17">
        <f t="shared" si="66"/>
        <v>42030.80291666666</v>
      </c>
      <c r="T1042" s="11">
        <f t="shared" si="67"/>
        <v>42090.761249999996</v>
      </c>
    </row>
    <row r="1043" spans="1:20" ht="30" hidden="1" x14ac:dyDescent="0.2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 t="shared" si="64"/>
        <v>1.8669999999999999E-2</v>
      </c>
      <c r="P1043" s="7">
        <f t="shared" si="65"/>
        <v>311.16666666666669</v>
      </c>
      <c r="Q1043" t="s">
        <v>8310</v>
      </c>
      <c r="R1043" t="s">
        <v>8313</v>
      </c>
      <c r="S1043" s="17">
        <f t="shared" si="66"/>
        <v>42628.019594907404</v>
      </c>
      <c r="T1043" s="11">
        <f t="shared" si="67"/>
        <v>42663.019594907404</v>
      </c>
    </row>
    <row r="1044" spans="1:20" ht="45" hidden="1" x14ac:dyDescent="0.2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 t="shared" si="64"/>
        <v>1.8689285714285714E-2</v>
      </c>
      <c r="P1044" s="7">
        <f t="shared" si="65"/>
        <v>307.8235294117647</v>
      </c>
      <c r="Q1044" t="s">
        <v>8319</v>
      </c>
      <c r="R1044" t="s">
        <v>8355</v>
      </c>
      <c r="S1044" s="17">
        <f t="shared" si="66"/>
        <v>42327.597326388881</v>
      </c>
      <c r="T1044" s="11">
        <f t="shared" si="67"/>
        <v>42355.597326388881</v>
      </c>
    </row>
    <row r="1045" spans="1:20" ht="45" hidden="1" x14ac:dyDescent="0.25">
      <c r="A1045">
        <v>2852</v>
      </c>
      <c r="B1045" s="3" t="s">
        <v>2852</v>
      </c>
      <c r="C1045" s="3" t="s">
        <v>6962</v>
      </c>
      <c r="D1045">
        <v>5000</v>
      </c>
      <c r="E1045">
        <v>95</v>
      </c>
      <c r="F1045" t="s">
        <v>8221</v>
      </c>
      <c r="G1045" t="s">
        <v>8224</v>
      </c>
      <c r="H1045" t="s">
        <v>8246</v>
      </c>
      <c r="I1045">
        <v>1403312703</v>
      </c>
      <c r="J1045">
        <v>1400720703</v>
      </c>
      <c r="K1045" t="b">
        <v>0</v>
      </c>
      <c r="L1045">
        <v>6</v>
      </c>
      <c r="M1045" t="b">
        <v>0</v>
      </c>
      <c r="N1045" t="s">
        <v>8271</v>
      </c>
      <c r="O1045" s="6">
        <f t="shared" si="64"/>
        <v>1.9E-2</v>
      </c>
      <c r="P1045" s="7">
        <f t="shared" si="65"/>
        <v>15.833333333333334</v>
      </c>
      <c r="Q1045" t="s">
        <v>8317</v>
      </c>
      <c r="R1045" t="s">
        <v>8318</v>
      </c>
      <c r="S1045" s="17">
        <f t="shared" si="66"/>
        <v>41780.836840277778</v>
      </c>
      <c r="T1045" s="11">
        <f t="shared" si="67"/>
        <v>41810.836840277778</v>
      </c>
    </row>
    <row r="1046" spans="1:20" ht="45" hidden="1" x14ac:dyDescent="0.25">
      <c r="A1046">
        <v>1498</v>
      </c>
      <c r="B1046" s="3" t="s">
        <v>1499</v>
      </c>
      <c r="C1046" s="3" t="s">
        <v>5608</v>
      </c>
      <c r="D1046">
        <v>3000</v>
      </c>
      <c r="E1046">
        <v>57</v>
      </c>
      <c r="F1046" t="s">
        <v>8221</v>
      </c>
      <c r="G1046" t="s">
        <v>8224</v>
      </c>
      <c r="H1046" t="s">
        <v>8246</v>
      </c>
      <c r="I1046">
        <v>1409787378</v>
      </c>
      <c r="J1046">
        <v>1405899378</v>
      </c>
      <c r="K1046" t="b">
        <v>0</v>
      </c>
      <c r="L1046">
        <v>3</v>
      </c>
      <c r="M1046" t="b">
        <v>0</v>
      </c>
      <c r="N1046" t="s">
        <v>8275</v>
      </c>
      <c r="O1046" s="6">
        <f t="shared" si="64"/>
        <v>1.9E-2</v>
      </c>
      <c r="P1046" s="7">
        <f t="shared" si="65"/>
        <v>19</v>
      </c>
      <c r="Q1046" t="s">
        <v>8322</v>
      </c>
      <c r="R1046" t="s">
        <v>8324</v>
      </c>
      <c r="S1046" s="17">
        <f t="shared" si="66"/>
        <v>41840.775208333333</v>
      </c>
      <c r="T1046" s="11">
        <f t="shared" si="67"/>
        <v>41885.775208333333</v>
      </c>
    </row>
    <row r="1047" spans="1:20" ht="30" hidden="1" x14ac:dyDescent="0.2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 t="shared" si="64"/>
        <v>1.9066666666666666E-2</v>
      </c>
      <c r="P1047" s="7">
        <f t="shared" si="65"/>
        <v>57.2</v>
      </c>
      <c r="Q1047" t="s">
        <v>8319</v>
      </c>
      <c r="R1047" t="s">
        <v>8321</v>
      </c>
      <c r="S1047" s="17">
        <f t="shared" si="66"/>
        <v>42592.542222222219</v>
      </c>
      <c r="T1047" s="11">
        <f t="shared" si="67"/>
        <v>42622.542222222219</v>
      </c>
    </row>
    <row r="1048" spans="1:20" ht="45" hidden="1" x14ac:dyDescent="0.2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 t="shared" si="64"/>
        <v>1.9259999999999999E-2</v>
      </c>
      <c r="P1048" s="7">
        <f t="shared" si="65"/>
        <v>160.5</v>
      </c>
      <c r="Q1048" t="s">
        <v>8319</v>
      </c>
      <c r="R1048" t="s">
        <v>8321</v>
      </c>
      <c r="S1048" s="17">
        <f t="shared" si="66"/>
        <v>42184.850659722222</v>
      </c>
      <c r="T1048" s="11">
        <f t="shared" si="67"/>
        <v>42229.850659722222</v>
      </c>
    </row>
    <row r="1049" spans="1:20" ht="30" hidden="1" x14ac:dyDescent="0.2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 t="shared" si="64"/>
        <v>1.9416666666666665E-2</v>
      </c>
      <c r="P1049" s="7">
        <f t="shared" si="65"/>
        <v>33.285714285714285</v>
      </c>
      <c r="Q1049" t="s">
        <v>8319</v>
      </c>
      <c r="R1049" t="s">
        <v>8321</v>
      </c>
      <c r="S1049" s="17">
        <f t="shared" si="66"/>
        <v>42660.344131944446</v>
      </c>
      <c r="T1049" s="11">
        <f t="shared" si="67"/>
        <v>42691.385798611103</v>
      </c>
    </row>
    <row r="1050" spans="1:20" ht="45" hidden="1" x14ac:dyDescent="0.2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 t="shared" si="64"/>
        <v>1.9666666666666666E-2</v>
      </c>
      <c r="P1050" s="7">
        <f t="shared" si="65"/>
        <v>59</v>
      </c>
      <c r="Q1050" t="s">
        <v>8317</v>
      </c>
      <c r="R1050" t="s">
        <v>8318</v>
      </c>
      <c r="S1050" s="17">
        <f t="shared" si="66"/>
        <v>42766.823344907411</v>
      </c>
      <c r="T1050" s="11">
        <f t="shared" si="67"/>
        <v>42796.999999999993</v>
      </c>
    </row>
    <row r="1051" spans="1:20" ht="45" hidden="1" x14ac:dyDescent="0.2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 t="shared" si="64"/>
        <v>1.9900000000000001E-2</v>
      </c>
      <c r="P1051" s="7">
        <f t="shared" si="65"/>
        <v>66.333333333333329</v>
      </c>
      <c r="Q1051" t="s">
        <v>8338</v>
      </c>
      <c r="R1051" t="s">
        <v>8339</v>
      </c>
      <c r="S1051" s="17">
        <f t="shared" si="66"/>
        <v>42045.655034722215</v>
      </c>
      <c r="T1051" s="11">
        <f t="shared" si="67"/>
        <v>42090.613368055558</v>
      </c>
    </row>
    <row r="1052" spans="1:20" ht="45" hidden="1" x14ac:dyDescent="0.25">
      <c r="A1052">
        <v>2766</v>
      </c>
      <c r="B1052" s="3" t="s">
        <v>2766</v>
      </c>
      <c r="C1052" s="3" t="s">
        <v>6876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1313078518</v>
      </c>
      <c r="J1052">
        <v>1310486518</v>
      </c>
      <c r="K1052" t="b">
        <v>0</v>
      </c>
      <c r="L1052">
        <v>4</v>
      </c>
      <c r="M1052" t="b">
        <v>0</v>
      </c>
      <c r="N1052" t="s">
        <v>8304</v>
      </c>
      <c r="O1052" s="6">
        <f t="shared" si="64"/>
        <v>0.02</v>
      </c>
      <c r="P1052" s="7">
        <f t="shared" si="65"/>
        <v>25</v>
      </c>
      <c r="Q1052" t="s">
        <v>8322</v>
      </c>
      <c r="R1052" t="s">
        <v>8358</v>
      </c>
      <c r="S1052" s="17">
        <f t="shared" si="66"/>
        <v>40736.459699074068</v>
      </c>
      <c r="T1052" s="11">
        <f t="shared" si="67"/>
        <v>40766.459699074068</v>
      </c>
    </row>
    <row r="1053" spans="1:20" ht="45" hidden="1" x14ac:dyDescent="0.25">
      <c r="A1053">
        <v>3742</v>
      </c>
      <c r="B1053" s="3" t="s">
        <v>3739</v>
      </c>
      <c r="C1053" s="3" t="s">
        <v>7852</v>
      </c>
      <c r="D1053">
        <v>5000</v>
      </c>
      <c r="E1053">
        <v>100</v>
      </c>
      <c r="F1053" t="s">
        <v>8221</v>
      </c>
      <c r="G1053" t="s">
        <v>8224</v>
      </c>
      <c r="H1053" t="s">
        <v>8246</v>
      </c>
      <c r="I1053">
        <v>1409980144</v>
      </c>
      <c r="J1053">
        <v>1407388144</v>
      </c>
      <c r="K1053" t="b">
        <v>0</v>
      </c>
      <c r="L1053">
        <v>4</v>
      </c>
      <c r="M1053" t="b">
        <v>0</v>
      </c>
      <c r="N1053" t="s">
        <v>8271</v>
      </c>
      <c r="O1053" s="6">
        <f t="shared" si="64"/>
        <v>0.02</v>
      </c>
      <c r="P1053" s="7">
        <f t="shared" si="65"/>
        <v>25</v>
      </c>
      <c r="Q1053" t="s">
        <v>8317</v>
      </c>
      <c r="R1053" t="s">
        <v>8318</v>
      </c>
      <c r="S1053" s="17">
        <f t="shared" si="66"/>
        <v>41858.006296296291</v>
      </c>
      <c r="T1053" s="11">
        <f t="shared" si="67"/>
        <v>41888.006296296291</v>
      </c>
    </row>
    <row r="1054" spans="1:20" ht="45" hidden="1" x14ac:dyDescent="0.2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6">
        <f t="shared" si="64"/>
        <v>0.02</v>
      </c>
      <c r="P1054" s="7">
        <f t="shared" si="65"/>
        <v>1</v>
      </c>
      <c r="Q1054" t="s">
        <v>8333</v>
      </c>
      <c r="R1054" t="s">
        <v>8334</v>
      </c>
      <c r="S1054" s="17">
        <f t="shared" si="66"/>
        <v>42066.525254629632</v>
      </c>
      <c r="T1054" s="11">
        <f t="shared" si="67"/>
        <v>42096.483587962961</v>
      </c>
    </row>
    <row r="1055" spans="1:20" ht="30" hidden="1" x14ac:dyDescent="0.25">
      <c r="A1055">
        <v>600</v>
      </c>
      <c r="B1055" s="3" t="s">
        <v>601</v>
      </c>
      <c r="C1055" s="3" t="s">
        <v>4710</v>
      </c>
      <c r="D1055">
        <v>5000</v>
      </c>
      <c r="E1055">
        <v>100</v>
      </c>
      <c r="F1055" t="s">
        <v>8220</v>
      </c>
      <c r="G1055" t="s">
        <v>8224</v>
      </c>
      <c r="H1055" t="s">
        <v>8246</v>
      </c>
      <c r="I1055">
        <v>1431198562</v>
      </c>
      <c r="J1055">
        <v>1426014562</v>
      </c>
      <c r="K1055" t="b">
        <v>0</v>
      </c>
      <c r="L1055">
        <v>1</v>
      </c>
      <c r="M1055" t="b">
        <v>0</v>
      </c>
      <c r="N1055" t="s">
        <v>8272</v>
      </c>
      <c r="O1055" s="6">
        <f t="shared" si="64"/>
        <v>0.02</v>
      </c>
      <c r="P1055" s="7">
        <f t="shared" si="65"/>
        <v>100</v>
      </c>
      <c r="Q1055" t="s">
        <v>8319</v>
      </c>
      <c r="R1055" t="s">
        <v>8320</v>
      </c>
      <c r="S1055" s="17">
        <f t="shared" si="66"/>
        <v>42073.589837962958</v>
      </c>
      <c r="T1055" s="11">
        <f t="shared" si="67"/>
        <v>42133.589837962958</v>
      </c>
    </row>
    <row r="1056" spans="1:20" ht="45" hidden="1" x14ac:dyDescent="0.25">
      <c r="A1056">
        <v>218</v>
      </c>
      <c r="B1056" s="3" t="s">
        <v>220</v>
      </c>
      <c r="C1056" s="3" t="s">
        <v>4328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1431702289</v>
      </c>
      <c r="J1056">
        <v>1426518289</v>
      </c>
      <c r="K1056" t="b">
        <v>0</v>
      </c>
      <c r="L1056">
        <v>1</v>
      </c>
      <c r="M1056" t="b">
        <v>0</v>
      </c>
      <c r="N1056" t="s">
        <v>8268</v>
      </c>
      <c r="O1056" s="6">
        <f t="shared" si="64"/>
        <v>0.02</v>
      </c>
      <c r="P1056" s="7">
        <f t="shared" si="65"/>
        <v>100</v>
      </c>
      <c r="Q1056" t="s">
        <v>8310</v>
      </c>
      <c r="R1056" t="s">
        <v>8314</v>
      </c>
      <c r="S1056" s="17">
        <f t="shared" si="66"/>
        <v>42079.420011574075</v>
      </c>
      <c r="T1056" s="11">
        <f t="shared" si="67"/>
        <v>42139.420011574075</v>
      </c>
    </row>
    <row r="1057" spans="1:20" ht="45" hidden="1" x14ac:dyDescent="0.2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6">
        <f t="shared" si="64"/>
        <v>0.02</v>
      </c>
      <c r="P1057" s="7">
        <f t="shared" si="65"/>
        <v>10</v>
      </c>
      <c r="Q1057" t="s">
        <v>8317</v>
      </c>
      <c r="R1057" t="s">
        <v>8318</v>
      </c>
      <c r="S1057" s="17">
        <f t="shared" si="66"/>
        <v>42128.222731481481</v>
      </c>
      <c r="T1057" s="11">
        <f t="shared" si="67"/>
        <v>42146.666666666664</v>
      </c>
    </row>
    <row r="1058" spans="1:20" ht="45" hidden="1" x14ac:dyDescent="0.2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6">
        <f t="shared" si="64"/>
        <v>0.02</v>
      </c>
      <c r="P1058" s="7">
        <f t="shared" si="65"/>
        <v>1.5</v>
      </c>
      <c r="Q1058" t="s">
        <v>8317</v>
      </c>
      <c r="R1058" t="s">
        <v>8318</v>
      </c>
      <c r="S1058" s="17">
        <f t="shared" si="66"/>
        <v>42306.980937499997</v>
      </c>
      <c r="T1058" s="11">
        <f t="shared" si="67"/>
        <v>42322.749999999993</v>
      </c>
    </row>
    <row r="1059" spans="1:20" ht="45" hidden="1" x14ac:dyDescent="0.2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 t="shared" si="64"/>
        <v>2.0066666666666667E-2</v>
      </c>
      <c r="P1059" s="7">
        <f t="shared" si="65"/>
        <v>50.166666666666664</v>
      </c>
      <c r="Q1059" t="s">
        <v>8310</v>
      </c>
      <c r="R1059" t="s">
        <v>8316</v>
      </c>
      <c r="S1059" s="17">
        <f t="shared" si="66"/>
        <v>42177.283055555548</v>
      </c>
      <c r="T1059" s="11">
        <f t="shared" si="67"/>
        <v>42237.283055555548</v>
      </c>
    </row>
    <row r="1060" spans="1:20" ht="45" hidden="1" x14ac:dyDescent="0.2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 t="shared" si="64"/>
        <v>2.036E-2</v>
      </c>
      <c r="P1060" s="7">
        <f t="shared" si="65"/>
        <v>84.833333333333329</v>
      </c>
      <c r="Q1060" t="s">
        <v>8338</v>
      </c>
      <c r="R1060" t="s">
        <v>8339</v>
      </c>
      <c r="S1060" s="17">
        <f t="shared" si="66"/>
        <v>42548.667858796289</v>
      </c>
      <c r="T1060" s="11">
        <f t="shared" si="67"/>
        <v>42576.583333333336</v>
      </c>
    </row>
    <row r="1061" spans="1:20" ht="45" hidden="1" x14ac:dyDescent="0.2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 t="shared" si="64"/>
        <v>2.0454545454545454E-2</v>
      </c>
      <c r="P1061" s="7">
        <f t="shared" si="65"/>
        <v>22.5</v>
      </c>
      <c r="Q1061" t="s">
        <v>8325</v>
      </c>
      <c r="R1061" t="s">
        <v>8328</v>
      </c>
      <c r="S1061" s="17">
        <f t="shared" si="66"/>
        <v>41230.564780092594</v>
      </c>
      <c r="T1061" s="11">
        <f t="shared" si="67"/>
        <v>41290.564780092594</v>
      </c>
    </row>
    <row r="1062" spans="1:20" ht="45" hidden="1" x14ac:dyDescent="0.2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 t="shared" si="64"/>
        <v>2.0500000000000001E-2</v>
      </c>
      <c r="P1062" s="7">
        <f t="shared" si="65"/>
        <v>10.25</v>
      </c>
      <c r="Q1062" t="s">
        <v>8317</v>
      </c>
      <c r="R1062" t="s">
        <v>8318</v>
      </c>
      <c r="S1062" s="17">
        <f t="shared" si="66"/>
        <v>41883.708344907405</v>
      </c>
      <c r="T1062" s="11">
        <f t="shared" si="67"/>
        <v>41906.708344907405</v>
      </c>
    </row>
    <row r="1063" spans="1:20" ht="45" hidden="1" x14ac:dyDescent="0.2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 t="shared" si="64"/>
        <v>2.053E-2</v>
      </c>
      <c r="P1063" s="7">
        <f t="shared" si="65"/>
        <v>39.480769230769234</v>
      </c>
      <c r="Q1063" t="s">
        <v>8319</v>
      </c>
      <c r="R1063" t="s">
        <v>8355</v>
      </c>
      <c r="S1063" s="17">
        <f t="shared" si="66"/>
        <v>42774.583738425928</v>
      </c>
      <c r="T1063" s="11">
        <f t="shared" si="67"/>
        <v>42804.583738425928</v>
      </c>
    </row>
    <row r="1064" spans="1:20" ht="45" hidden="1" x14ac:dyDescent="0.2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 t="shared" si="64"/>
        <v>2.0549999999999999E-2</v>
      </c>
      <c r="P1064" s="7">
        <f t="shared" si="65"/>
        <v>51.375</v>
      </c>
      <c r="Q1064" t="s">
        <v>8319</v>
      </c>
      <c r="R1064" t="s">
        <v>8321</v>
      </c>
      <c r="S1064" s="17">
        <f t="shared" si="66"/>
        <v>42256.806631944441</v>
      </c>
      <c r="T1064" s="11">
        <f t="shared" si="67"/>
        <v>42316.848298611112</v>
      </c>
    </row>
    <row r="1065" spans="1:20" ht="45" hidden="1" x14ac:dyDescent="0.2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 t="shared" si="64"/>
        <v>2.0833333333333332E-2</v>
      </c>
      <c r="P1065" s="7">
        <f t="shared" si="65"/>
        <v>6.25</v>
      </c>
      <c r="Q1065" t="s">
        <v>8338</v>
      </c>
      <c r="R1065" t="s">
        <v>8339</v>
      </c>
      <c r="S1065" s="17">
        <f t="shared" si="66"/>
        <v>41820.543935185182</v>
      </c>
      <c r="T1065" s="11">
        <f t="shared" si="67"/>
        <v>41850.543935185182</v>
      </c>
    </row>
    <row r="1066" spans="1:20" ht="45" hidden="1" x14ac:dyDescent="0.2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6">
        <f t="shared" si="64"/>
        <v>2.1000000000000001E-2</v>
      </c>
      <c r="P1066" s="7">
        <f t="shared" si="65"/>
        <v>17.5</v>
      </c>
      <c r="Q1066" t="s">
        <v>8322</v>
      </c>
      <c r="R1066" t="s">
        <v>8324</v>
      </c>
      <c r="S1066" s="17">
        <f t="shared" si="66"/>
        <v>41550.714641203704</v>
      </c>
      <c r="T1066" s="11">
        <f t="shared" si="67"/>
        <v>41580.714641203704</v>
      </c>
    </row>
    <row r="1067" spans="1:20" ht="45" hidden="1" x14ac:dyDescent="0.2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6">
        <f t="shared" si="64"/>
        <v>2.1000000000000001E-2</v>
      </c>
      <c r="P1067" s="7">
        <f t="shared" si="65"/>
        <v>15.75</v>
      </c>
      <c r="Q1067" t="s">
        <v>8317</v>
      </c>
      <c r="R1067" t="s">
        <v>8318</v>
      </c>
      <c r="S1067" s="17">
        <f t="shared" si="66"/>
        <v>42128.407349537032</v>
      </c>
      <c r="T1067" s="11">
        <f t="shared" si="67"/>
        <v>42188.407349537032</v>
      </c>
    </row>
    <row r="1068" spans="1:20" ht="60" hidden="1" x14ac:dyDescent="0.2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 t="shared" si="64"/>
        <v>2.1049999999999999E-2</v>
      </c>
      <c r="P1068" s="7">
        <f t="shared" si="65"/>
        <v>70.166666666666671</v>
      </c>
      <c r="Q1068" t="s">
        <v>8317</v>
      </c>
      <c r="R1068" t="s">
        <v>8318</v>
      </c>
      <c r="S1068" s="17">
        <f t="shared" si="66"/>
        <v>42248.418680555551</v>
      </c>
      <c r="T1068" s="11">
        <f t="shared" si="67"/>
        <v>42278.418680555551</v>
      </c>
    </row>
    <row r="1069" spans="1:20" ht="45" hidden="1" x14ac:dyDescent="0.2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 t="shared" si="64"/>
        <v>2.1129899999999997E-2</v>
      </c>
      <c r="P1069" s="7">
        <f t="shared" si="65"/>
        <v>21.34333333333333</v>
      </c>
      <c r="Q1069" t="s">
        <v>8333</v>
      </c>
      <c r="R1069" t="s">
        <v>8334</v>
      </c>
      <c r="S1069" s="17">
        <f t="shared" si="66"/>
        <v>41643.27884259259</v>
      </c>
      <c r="T1069" s="11">
        <f t="shared" si="67"/>
        <v>41673.27884259259</v>
      </c>
    </row>
    <row r="1070" spans="1:20" ht="45" hidden="1" x14ac:dyDescent="0.2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 t="shared" si="64"/>
        <v>2.12E-2</v>
      </c>
      <c r="P1070" s="7">
        <f t="shared" si="65"/>
        <v>53</v>
      </c>
      <c r="Q1070" t="s">
        <v>8322</v>
      </c>
      <c r="R1070" t="s">
        <v>8358</v>
      </c>
      <c r="S1070" s="17">
        <f t="shared" si="66"/>
        <v>42300.377557870372</v>
      </c>
      <c r="T1070" s="11">
        <f t="shared" si="67"/>
        <v>42330.419224537036</v>
      </c>
    </row>
    <row r="1071" spans="1:20" ht="30" hidden="1" x14ac:dyDescent="0.2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 t="shared" si="64"/>
        <v>2.1333333333333333E-2</v>
      </c>
      <c r="P1071" s="7">
        <f t="shared" si="65"/>
        <v>8</v>
      </c>
      <c r="Q1071" t="s">
        <v>8317</v>
      </c>
      <c r="R1071" t="s">
        <v>8318</v>
      </c>
      <c r="S1071" s="17">
        <f t="shared" si="66"/>
        <v>42229.872835648144</v>
      </c>
      <c r="T1071" s="11">
        <f t="shared" si="67"/>
        <v>42244.872835648144</v>
      </c>
    </row>
    <row r="1072" spans="1:20" ht="60" hidden="1" x14ac:dyDescent="0.2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 t="shared" si="64"/>
        <v>2.1428571428571429E-2</v>
      </c>
      <c r="P1072" s="7">
        <f t="shared" si="65"/>
        <v>7.5</v>
      </c>
      <c r="Q1072" t="s">
        <v>8317</v>
      </c>
      <c r="R1072" t="s">
        <v>8359</v>
      </c>
      <c r="S1072" s="17">
        <f t="shared" si="66"/>
        <v>42297.607951388891</v>
      </c>
      <c r="T1072" s="11">
        <f t="shared" si="67"/>
        <v>42338.499999999993</v>
      </c>
    </row>
    <row r="1073" spans="1:20" ht="60" hidden="1" x14ac:dyDescent="0.2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 t="shared" si="64"/>
        <v>2.1919999999999999E-2</v>
      </c>
      <c r="P1073" s="7">
        <f t="shared" si="65"/>
        <v>18.896551724137932</v>
      </c>
      <c r="Q1073" t="s">
        <v>8317</v>
      </c>
      <c r="R1073" t="s">
        <v>8357</v>
      </c>
      <c r="S1073" s="17">
        <f t="shared" si="66"/>
        <v>41872.594594907401</v>
      </c>
      <c r="T1073" s="11">
        <f t="shared" si="67"/>
        <v>41917.594594907401</v>
      </c>
    </row>
    <row r="1074" spans="1:20" ht="45" hidden="1" x14ac:dyDescent="0.2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6">
        <f t="shared" si="64"/>
        <v>2.1999999999999999E-2</v>
      </c>
      <c r="P1074" s="7">
        <f t="shared" si="65"/>
        <v>55</v>
      </c>
      <c r="Q1074" t="s">
        <v>8325</v>
      </c>
      <c r="R1074" t="s">
        <v>8328</v>
      </c>
      <c r="S1074" s="17">
        <f t="shared" si="66"/>
        <v>41934.751423611109</v>
      </c>
      <c r="T1074" s="11">
        <f t="shared" si="67"/>
        <v>41964.793090277781</v>
      </c>
    </row>
    <row r="1075" spans="1:20" ht="45" hidden="1" x14ac:dyDescent="0.2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6">
        <f t="shared" si="64"/>
        <v>2.1999999999999999E-2</v>
      </c>
      <c r="P1075" s="7">
        <f t="shared" si="65"/>
        <v>27.5</v>
      </c>
      <c r="Q1075" t="s">
        <v>8317</v>
      </c>
      <c r="R1075" t="s">
        <v>8318</v>
      </c>
      <c r="S1075" s="17">
        <f t="shared" si="66"/>
        <v>41990.814155092587</v>
      </c>
      <c r="T1075" s="11">
        <f t="shared" si="67"/>
        <v>42014.833333333336</v>
      </c>
    </row>
    <row r="1076" spans="1:20" ht="45" hidden="1" x14ac:dyDescent="0.2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 t="shared" si="64"/>
        <v>2.2157147647256063E-2</v>
      </c>
      <c r="P1076" s="7">
        <f t="shared" si="65"/>
        <v>3304</v>
      </c>
      <c r="Q1076" t="s">
        <v>8319</v>
      </c>
      <c r="R1076" t="s">
        <v>8321</v>
      </c>
      <c r="S1076" s="17">
        <f t="shared" si="66"/>
        <v>42748.851388888892</v>
      </c>
      <c r="T1076" s="11">
        <f t="shared" si="67"/>
        <v>42808.80972222222</v>
      </c>
    </row>
    <row r="1077" spans="1:20" ht="30" hidden="1" x14ac:dyDescent="0.2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 t="shared" si="64"/>
        <v>2.2302681818181819E-2</v>
      </c>
      <c r="P1077" s="7">
        <f t="shared" si="65"/>
        <v>39.569274193548388</v>
      </c>
      <c r="Q1077" t="s">
        <v>8310</v>
      </c>
      <c r="R1077" t="s">
        <v>8316</v>
      </c>
      <c r="S1077" s="17">
        <f t="shared" si="66"/>
        <v>41757.76667824074</v>
      </c>
      <c r="T1077" s="11">
        <f t="shared" si="67"/>
        <v>41792.957638888889</v>
      </c>
    </row>
    <row r="1078" spans="1:20" ht="45" hidden="1" x14ac:dyDescent="0.2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 t="shared" si="64"/>
        <v>2.2307692307692306E-2</v>
      </c>
      <c r="P1078" s="7">
        <f t="shared" si="65"/>
        <v>72.5</v>
      </c>
      <c r="Q1078" t="s">
        <v>8336</v>
      </c>
      <c r="R1078" t="s">
        <v>8337</v>
      </c>
      <c r="S1078" s="17">
        <f t="shared" si="66"/>
        <v>42233.897129629629</v>
      </c>
      <c r="T1078" s="11">
        <f t="shared" si="67"/>
        <v>42263.897129629629</v>
      </c>
    </row>
    <row r="1079" spans="1:20" ht="45" hidden="1" x14ac:dyDescent="0.2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 t="shared" si="64"/>
        <v>2.2388059701492536E-2</v>
      </c>
      <c r="P1079" s="7">
        <f t="shared" si="65"/>
        <v>50</v>
      </c>
      <c r="Q1079" t="s">
        <v>8322</v>
      </c>
      <c r="R1079" t="s">
        <v>8324</v>
      </c>
      <c r="S1079" s="17">
        <f t="shared" si="66"/>
        <v>42130.587650462963</v>
      </c>
      <c r="T1079" s="11">
        <f t="shared" si="67"/>
        <v>42175.587650462963</v>
      </c>
    </row>
    <row r="1080" spans="1:20" ht="45" hidden="1" x14ac:dyDescent="0.2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 t="shared" si="64"/>
        <v>2.2444444444444444E-2</v>
      </c>
      <c r="P1080" s="7">
        <f t="shared" si="65"/>
        <v>50.5</v>
      </c>
      <c r="Q1080" t="s">
        <v>8325</v>
      </c>
      <c r="R1080" t="s">
        <v>8328</v>
      </c>
      <c r="S1080" s="17">
        <f t="shared" si="66"/>
        <v>42599.756990740738</v>
      </c>
      <c r="T1080" s="11">
        <f t="shared" si="67"/>
        <v>42629.756990740738</v>
      </c>
    </row>
    <row r="1081" spans="1:20" ht="45" hidden="1" x14ac:dyDescent="0.2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 t="shared" si="64"/>
        <v>2.2499999999999999E-2</v>
      </c>
      <c r="P1081" s="7">
        <f t="shared" si="65"/>
        <v>9</v>
      </c>
      <c r="Q1081" t="s">
        <v>8310</v>
      </c>
      <c r="R1081" t="s">
        <v>8316</v>
      </c>
      <c r="S1081" s="17">
        <f t="shared" si="66"/>
        <v>41534.359780092593</v>
      </c>
      <c r="T1081" s="11">
        <f t="shared" si="67"/>
        <v>41564.359780092593</v>
      </c>
    </row>
    <row r="1082" spans="1:20" ht="45" hidden="1" x14ac:dyDescent="0.2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 t="shared" si="64"/>
        <v>2.265E-2</v>
      </c>
      <c r="P1082" s="7">
        <f t="shared" si="65"/>
        <v>32.357142857142854</v>
      </c>
      <c r="Q1082" t="s">
        <v>8317</v>
      </c>
      <c r="R1082" t="s">
        <v>8318</v>
      </c>
      <c r="S1082" s="17">
        <f t="shared" si="66"/>
        <v>42601.618807870364</v>
      </c>
      <c r="T1082" s="11">
        <f t="shared" si="67"/>
        <v>42631.618807870364</v>
      </c>
    </row>
    <row r="1083" spans="1:20" ht="45" hidden="1" x14ac:dyDescent="0.2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 t="shared" si="64"/>
        <v>2.2727272727272728E-2</v>
      </c>
      <c r="P1083" s="7">
        <f t="shared" si="65"/>
        <v>113.63636363636364</v>
      </c>
      <c r="Q1083" t="s">
        <v>8310</v>
      </c>
      <c r="R1083" t="s">
        <v>8316</v>
      </c>
      <c r="S1083" s="17">
        <f t="shared" si="66"/>
        <v>40750.501770833333</v>
      </c>
      <c r="T1083" s="11">
        <f t="shared" si="67"/>
        <v>40810.501770833333</v>
      </c>
    </row>
    <row r="1084" spans="1:20" ht="45" hidden="1" x14ac:dyDescent="0.2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 t="shared" si="64"/>
        <v>2.3E-2</v>
      </c>
      <c r="P1084" s="7">
        <f t="shared" si="65"/>
        <v>23</v>
      </c>
      <c r="Q1084" t="s">
        <v>8333</v>
      </c>
      <c r="R1084" t="s">
        <v>8334</v>
      </c>
      <c r="S1084" s="17">
        <f t="shared" si="66"/>
        <v>42430.539178240739</v>
      </c>
      <c r="T1084" s="11">
        <f t="shared" si="67"/>
        <v>42460.497511574074</v>
      </c>
    </row>
    <row r="1085" spans="1:20" ht="30" hidden="1" x14ac:dyDescent="0.2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 t="shared" si="64"/>
        <v>2.3076923076923078E-2</v>
      </c>
      <c r="P1085" s="7">
        <f t="shared" si="65"/>
        <v>25</v>
      </c>
      <c r="Q1085" t="s">
        <v>8338</v>
      </c>
      <c r="R1085" t="s">
        <v>8345</v>
      </c>
      <c r="S1085" s="17">
        <f t="shared" si="66"/>
        <v>41941.221863425926</v>
      </c>
      <c r="T1085" s="11">
        <f t="shared" si="67"/>
        <v>41986.26353009259</v>
      </c>
    </row>
    <row r="1086" spans="1:20" ht="45" hidden="1" x14ac:dyDescent="0.2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 t="shared" si="64"/>
        <v>2.3220000000000001E-2</v>
      </c>
      <c r="P1086" s="7">
        <f t="shared" si="65"/>
        <v>37.451612903225808</v>
      </c>
      <c r="Q1086" t="s">
        <v>8319</v>
      </c>
      <c r="R1086" t="s">
        <v>8321</v>
      </c>
      <c r="S1086" s="17">
        <f t="shared" si="66"/>
        <v>42745.888252314813</v>
      </c>
      <c r="T1086" s="11">
        <f t="shared" si="67"/>
        <v>42775.888252314813</v>
      </c>
    </row>
    <row r="1087" spans="1:20" ht="45" hidden="1" x14ac:dyDescent="0.2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 t="shared" si="64"/>
        <v>2.3306666666666667E-2</v>
      </c>
      <c r="P1087" s="7">
        <f t="shared" si="65"/>
        <v>116.53333333333333</v>
      </c>
      <c r="Q1087" t="s">
        <v>8319</v>
      </c>
      <c r="R1087" t="s">
        <v>8321</v>
      </c>
      <c r="S1087" s="17">
        <f t="shared" si="66"/>
        <v>42612.434421296297</v>
      </c>
      <c r="T1087" s="11">
        <f t="shared" si="67"/>
        <v>42657.434421296297</v>
      </c>
    </row>
    <row r="1088" spans="1:20" ht="60" hidden="1" x14ac:dyDescent="0.2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 t="shared" si="64"/>
        <v>2.3345000000000001E-2</v>
      </c>
      <c r="P1088" s="7">
        <f t="shared" si="65"/>
        <v>424.45454545454544</v>
      </c>
      <c r="Q1088" t="s">
        <v>8319</v>
      </c>
      <c r="R1088" t="s">
        <v>8321</v>
      </c>
      <c r="S1088" s="17">
        <f t="shared" si="66"/>
        <v>41921.054745370369</v>
      </c>
      <c r="T1088" s="11">
        <f t="shared" si="67"/>
        <v>41973.749305555553</v>
      </c>
    </row>
    <row r="1089" spans="1:20" ht="45" hidden="1" x14ac:dyDescent="0.2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 t="shared" si="64"/>
        <v>2.375E-2</v>
      </c>
      <c r="P1089" s="7">
        <f t="shared" si="65"/>
        <v>47.5</v>
      </c>
      <c r="Q1089" t="s">
        <v>8310</v>
      </c>
      <c r="R1089" t="s">
        <v>8313</v>
      </c>
      <c r="S1089" s="17">
        <f t="shared" si="66"/>
        <v>42067.415983796294</v>
      </c>
      <c r="T1089" s="11">
        <f t="shared" si="67"/>
        <v>42097.37431712963</v>
      </c>
    </row>
    <row r="1090" spans="1:20" ht="30" hidden="1" x14ac:dyDescent="0.2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 t="shared" ref="O1090:O1153" si="68">E1090/D1090</f>
        <v>2.3764705882352941E-2</v>
      </c>
      <c r="P1090" s="7">
        <f t="shared" ref="P1090:P1153" si="69">IFERROR(E1090/L1090,0)</f>
        <v>202</v>
      </c>
      <c r="Q1090" t="s">
        <v>8317</v>
      </c>
      <c r="R1090" t="s">
        <v>8318</v>
      </c>
      <c r="S1090" s="17">
        <f t="shared" ref="S1090:S1153" si="70">(((J1090/60)/60)/24)+DATE(1970,1,1)+(-5/24)</f>
        <v>42621.18100694444</v>
      </c>
      <c r="T1090" s="11">
        <f t="shared" ref="T1090:T1153" si="71">(((I1090/60)/60)/24)+DATE(1970,1,1)+(-5/24)</f>
        <v>42651.18100694444</v>
      </c>
    </row>
    <row r="1091" spans="1:20" ht="30" hidden="1" x14ac:dyDescent="0.2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6">
        <f t="shared" si="68"/>
        <v>2.4E-2</v>
      </c>
      <c r="P1091" s="7">
        <f t="shared" si="69"/>
        <v>4.8</v>
      </c>
      <c r="Q1091" t="s">
        <v>8310</v>
      </c>
      <c r="R1091" t="s">
        <v>8316</v>
      </c>
      <c r="S1091" s="17">
        <f t="shared" si="70"/>
        <v>41512.898923611108</v>
      </c>
      <c r="T1091" s="11">
        <f t="shared" si="71"/>
        <v>41527.898923611108</v>
      </c>
    </row>
    <row r="1092" spans="1:20" ht="45" hidden="1" x14ac:dyDescent="0.2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6">
        <f t="shared" si="68"/>
        <v>2.4E-2</v>
      </c>
      <c r="P1092" s="7">
        <f t="shared" si="69"/>
        <v>60</v>
      </c>
      <c r="Q1092" t="s">
        <v>8322</v>
      </c>
      <c r="R1092" t="s">
        <v>8324</v>
      </c>
      <c r="S1092" s="17">
        <f t="shared" si="70"/>
        <v>41614.354861111111</v>
      </c>
      <c r="T1092" s="11">
        <f t="shared" si="71"/>
        <v>41644.354861111111</v>
      </c>
    </row>
    <row r="1093" spans="1:20" ht="45" hidden="1" x14ac:dyDescent="0.2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6">
        <f t="shared" si="68"/>
        <v>2.4E-2</v>
      </c>
      <c r="P1093" s="7">
        <f t="shared" si="69"/>
        <v>15</v>
      </c>
      <c r="Q1093" t="s">
        <v>8317</v>
      </c>
      <c r="R1093" t="s">
        <v>8318</v>
      </c>
      <c r="S1093" s="17">
        <f t="shared" si="70"/>
        <v>42178.607557870368</v>
      </c>
      <c r="T1093" s="11">
        <f t="shared" si="71"/>
        <v>42238.607557870368</v>
      </c>
    </row>
    <row r="1094" spans="1:20" ht="45" hidden="1" x14ac:dyDescent="0.2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 t="shared" si="68"/>
        <v>2.4222222222222221E-2</v>
      </c>
      <c r="P1094" s="7">
        <f t="shared" si="69"/>
        <v>36.333333333333336</v>
      </c>
      <c r="Q1094" t="s">
        <v>8333</v>
      </c>
      <c r="R1094" t="s">
        <v>8334</v>
      </c>
      <c r="S1094" s="17">
        <f t="shared" si="70"/>
        <v>41703.958090277774</v>
      </c>
      <c r="T1094" s="11">
        <f t="shared" si="71"/>
        <v>41733.91642361111</v>
      </c>
    </row>
    <row r="1095" spans="1:20" ht="45" hidden="1" x14ac:dyDescent="0.2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 t="shared" si="68"/>
        <v>2.4299999999999999E-2</v>
      </c>
      <c r="P1095" s="7">
        <f t="shared" si="69"/>
        <v>60.75</v>
      </c>
      <c r="Q1095" t="s">
        <v>8319</v>
      </c>
      <c r="R1095" t="s">
        <v>8321</v>
      </c>
      <c r="S1095" s="17">
        <f t="shared" si="70"/>
        <v>42703.877719907403</v>
      </c>
      <c r="T1095" s="11">
        <f t="shared" si="71"/>
        <v>42733.877719907403</v>
      </c>
    </row>
    <row r="1096" spans="1:20" ht="45" hidden="1" x14ac:dyDescent="0.2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 t="shared" si="68"/>
        <v>2.4340000000000001E-2</v>
      </c>
      <c r="P1096" s="7">
        <f t="shared" si="69"/>
        <v>202.83333333333334</v>
      </c>
      <c r="Q1096" t="s">
        <v>8336</v>
      </c>
      <c r="R1096" t="s">
        <v>8337</v>
      </c>
      <c r="S1096" s="17">
        <f t="shared" si="70"/>
        <v>42338.467048611106</v>
      </c>
      <c r="T1096" s="11">
        <f t="shared" si="71"/>
        <v>42368.467048611106</v>
      </c>
    </row>
    <row r="1097" spans="1:20" ht="45" hidden="1" x14ac:dyDescent="0.2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 t="shared" si="68"/>
        <v>2.4375000000000001E-2</v>
      </c>
      <c r="P1097" s="7">
        <f t="shared" si="69"/>
        <v>27.857142857142858</v>
      </c>
      <c r="Q1097" t="s">
        <v>8325</v>
      </c>
      <c r="R1097" t="s">
        <v>8329</v>
      </c>
      <c r="S1097" s="17">
        <f t="shared" si="70"/>
        <v>40430.919317129628</v>
      </c>
      <c r="T1097" s="11">
        <f t="shared" si="71"/>
        <v>40475.919317129628</v>
      </c>
    </row>
    <row r="1098" spans="1:20" ht="45" hidden="1" x14ac:dyDescent="0.2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 t="shared" si="68"/>
        <v>2.4400000000000002E-2</v>
      </c>
      <c r="P1098" s="7">
        <f t="shared" si="69"/>
        <v>67.777777777777771</v>
      </c>
      <c r="Q1098" t="s">
        <v>8317</v>
      </c>
      <c r="R1098" t="s">
        <v>8357</v>
      </c>
      <c r="S1098" s="17">
        <f t="shared" si="70"/>
        <v>42246.675451388881</v>
      </c>
      <c r="T1098" s="11">
        <f t="shared" si="71"/>
        <v>42276.675451388881</v>
      </c>
    </row>
    <row r="1099" spans="1:20" ht="45" hidden="1" x14ac:dyDescent="0.2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 t="shared" si="68"/>
        <v>2.4500000000000001E-2</v>
      </c>
      <c r="P1099" s="7">
        <f t="shared" si="69"/>
        <v>163.33333333333334</v>
      </c>
      <c r="Q1099" t="s">
        <v>8317</v>
      </c>
      <c r="R1099" t="s">
        <v>8318</v>
      </c>
      <c r="S1099" s="17">
        <f t="shared" si="70"/>
        <v>42523.530879629623</v>
      </c>
      <c r="T1099" s="11">
        <f t="shared" si="71"/>
        <v>42553.530879629623</v>
      </c>
    </row>
    <row r="1100" spans="1:20" ht="45" hidden="1" x14ac:dyDescent="0.2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 t="shared" si="68"/>
        <v>2.4777777777777777E-2</v>
      </c>
      <c r="P1100" s="7">
        <f t="shared" si="69"/>
        <v>74.333333333333329</v>
      </c>
      <c r="Q1100" t="s">
        <v>8322</v>
      </c>
      <c r="R1100" t="s">
        <v>8344</v>
      </c>
      <c r="S1100" s="17">
        <f t="shared" si="70"/>
        <v>42785.791689814818</v>
      </c>
      <c r="T1100" s="11">
        <f t="shared" si="71"/>
        <v>42825.957638888889</v>
      </c>
    </row>
    <row r="1101" spans="1:20" ht="45" hidden="1" x14ac:dyDescent="0.2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 t="shared" si="68"/>
        <v>2.4840000000000001E-2</v>
      </c>
      <c r="P1101" s="7">
        <f t="shared" si="69"/>
        <v>155.25</v>
      </c>
      <c r="Q1101" t="s">
        <v>8319</v>
      </c>
      <c r="R1101" t="s">
        <v>8321</v>
      </c>
      <c r="S1101" s="17">
        <f t="shared" si="70"/>
        <v>42732.664652777778</v>
      </c>
      <c r="T1101" s="11">
        <f t="shared" si="71"/>
        <v>42784.790972222218</v>
      </c>
    </row>
    <row r="1102" spans="1:20" ht="45" hidden="1" x14ac:dyDescent="0.25">
      <c r="A1102">
        <v>1565</v>
      </c>
      <c r="B1102" s="3" t="s">
        <v>1566</v>
      </c>
      <c r="C1102" s="3" t="s">
        <v>5675</v>
      </c>
      <c r="D1102">
        <v>4000</v>
      </c>
      <c r="E1102">
        <v>100</v>
      </c>
      <c r="F1102" t="s">
        <v>8220</v>
      </c>
      <c r="G1102" t="s">
        <v>8224</v>
      </c>
      <c r="H1102" t="s">
        <v>8246</v>
      </c>
      <c r="I1102">
        <v>1307554261</v>
      </c>
      <c r="J1102">
        <v>1304962261</v>
      </c>
      <c r="K1102" t="b">
        <v>0</v>
      </c>
      <c r="L1102">
        <v>1</v>
      </c>
      <c r="M1102" t="b">
        <v>0</v>
      </c>
      <c r="N1102" t="s">
        <v>8290</v>
      </c>
      <c r="O1102" s="6">
        <f t="shared" si="68"/>
        <v>2.5000000000000001E-2</v>
      </c>
      <c r="P1102" s="7">
        <f t="shared" si="69"/>
        <v>100</v>
      </c>
      <c r="Q1102" t="s">
        <v>8322</v>
      </c>
      <c r="R1102" t="s">
        <v>8344</v>
      </c>
      <c r="S1102" s="17">
        <f t="shared" si="70"/>
        <v>40672.521539351852</v>
      </c>
      <c r="T1102" s="11">
        <f t="shared" si="71"/>
        <v>40702.521539351852</v>
      </c>
    </row>
    <row r="1103" spans="1:20" ht="45" hidden="1" x14ac:dyDescent="0.25">
      <c r="A1103">
        <v>4059</v>
      </c>
      <c r="B1103" s="3" t="s">
        <v>4055</v>
      </c>
      <c r="C1103" s="3" t="s">
        <v>8163</v>
      </c>
      <c r="D1103">
        <v>10000</v>
      </c>
      <c r="E1103">
        <v>250</v>
      </c>
      <c r="F1103" t="s">
        <v>8221</v>
      </c>
      <c r="G1103" t="s">
        <v>8229</v>
      </c>
      <c r="H1103" t="s">
        <v>8251</v>
      </c>
      <c r="I1103">
        <v>1410836400</v>
      </c>
      <c r="J1103">
        <v>1408116152</v>
      </c>
      <c r="K1103" t="b">
        <v>0</v>
      </c>
      <c r="L1103">
        <v>7</v>
      </c>
      <c r="M1103" t="b">
        <v>0</v>
      </c>
      <c r="N1103" t="s">
        <v>8271</v>
      </c>
      <c r="O1103" s="6">
        <f t="shared" si="68"/>
        <v>2.5000000000000001E-2</v>
      </c>
      <c r="P1103" s="7">
        <f t="shared" si="69"/>
        <v>35.714285714285715</v>
      </c>
      <c r="Q1103" t="s">
        <v>8317</v>
      </c>
      <c r="R1103" t="s">
        <v>8318</v>
      </c>
      <c r="S1103" s="17">
        <f t="shared" si="70"/>
        <v>41866.432314814811</v>
      </c>
      <c r="T1103" s="11">
        <f t="shared" si="71"/>
        <v>41897.916666666664</v>
      </c>
    </row>
    <row r="1104" spans="1:20" ht="45" hidden="1" x14ac:dyDescent="0.25">
      <c r="A1104">
        <v>3855</v>
      </c>
      <c r="B1104" s="3" t="s">
        <v>3852</v>
      </c>
      <c r="C1104" s="3" t="s">
        <v>7964</v>
      </c>
      <c r="D1104">
        <v>1000</v>
      </c>
      <c r="E1104">
        <v>25</v>
      </c>
      <c r="F1104" t="s">
        <v>8221</v>
      </c>
      <c r="G1104" t="s">
        <v>8224</v>
      </c>
      <c r="H1104" t="s">
        <v>8246</v>
      </c>
      <c r="I1104">
        <v>1427408271</v>
      </c>
      <c r="J1104">
        <v>1424819871</v>
      </c>
      <c r="K1104" t="b">
        <v>0</v>
      </c>
      <c r="L1104">
        <v>1</v>
      </c>
      <c r="M1104" t="b">
        <v>0</v>
      </c>
      <c r="N1104" t="s">
        <v>8271</v>
      </c>
      <c r="O1104" s="6">
        <f t="shared" si="68"/>
        <v>2.5000000000000001E-2</v>
      </c>
      <c r="P1104" s="7">
        <f t="shared" si="69"/>
        <v>25</v>
      </c>
      <c r="Q1104" t="s">
        <v>8317</v>
      </c>
      <c r="R1104" t="s">
        <v>8318</v>
      </c>
      <c r="S1104" s="17">
        <f t="shared" si="70"/>
        <v>42059.762395833335</v>
      </c>
      <c r="T1104" s="11">
        <f t="shared" si="71"/>
        <v>42089.720729166664</v>
      </c>
    </row>
    <row r="1105" spans="1:20" ht="60" hidden="1" x14ac:dyDescent="0.25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6">
        <f t="shared" si="68"/>
        <v>2.5000000000000001E-2</v>
      </c>
      <c r="P1105" s="7">
        <f t="shared" si="69"/>
        <v>37.5</v>
      </c>
      <c r="Q1105" t="s">
        <v>8319</v>
      </c>
      <c r="R1105" t="s">
        <v>8320</v>
      </c>
      <c r="S1105" s="17">
        <f t="shared" si="70"/>
        <v>42194.979201388887</v>
      </c>
      <c r="T1105" s="11">
        <f t="shared" si="71"/>
        <v>42219.979201388887</v>
      </c>
    </row>
    <row r="1106" spans="1:20" ht="45" hidden="1" x14ac:dyDescent="0.25">
      <c r="A1106">
        <v>3067</v>
      </c>
      <c r="B1106" s="3" t="s">
        <v>3067</v>
      </c>
      <c r="C1106" s="3" t="s">
        <v>7177</v>
      </c>
      <c r="D1106">
        <v>8000</v>
      </c>
      <c r="E1106">
        <v>200</v>
      </c>
      <c r="F1106" t="s">
        <v>8221</v>
      </c>
      <c r="G1106" t="s">
        <v>8228</v>
      </c>
      <c r="H1106" t="s">
        <v>8250</v>
      </c>
      <c r="I1106">
        <v>1441837879</v>
      </c>
      <c r="J1106">
        <v>1439245879</v>
      </c>
      <c r="K1106" t="b">
        <v>0</v>
      </c>
      <c r="L1106">
        <v>1</v>
      </c>
      <c r="M1106" t="b">
        <v>0</v>
      </c>
      <c r="N1106" t="s">
        <v>8303</v>
      </c>
      <c r="O1106" s="6">
        <f t="shared" si="68"/>
        <v>2.5000000000000001E-2</v>
      </c>
      <c r="P1106" s="7">
        <f t="shared" si="69"/>
        <v>200</v>
      </c>
      <c r="Q1106" t="s">
        <v>8317</v>
      </c>
      <c r="R1106" t="s">
        <v>8357</v>
      </c>
      <c r="S1106" s="17">
        <f t="shared" si="70"/>
        <v>42226.730081018519</v>
      </c>
      <c r="T1106" s="11">
        <f t="shared" si="71"/>
        <v>42256.730081018519</v>
      </c>
    </row>
    <row r="1107" spans="1:20" ht="45" hidden="1" x14ac:dyDescent="0.25">
      <c r="A1107">
        <v>2949</v>
      </c>
      <c r="B1107" s="3" t="s">
        <v>2949</v>
      </c>
      <c r="C1107" s="3" t="s">
        <v>7059</v>
      </c>
      <c r="D1107">
        <v>1000</v>
      </c>
      <c r="E1107">
        <v>25</v>
      </c>
      <c r="F1107" t="s">
        <v>8221</v>
      </c>
      <c r="G1107" t="s">
        <v>8224</v>
      </c>
      <c r="H1107" t="s">
        <v>8246</v>
      </c>
      <c r="I1107">
        <v>1447965917</v>
      </c>
      <c r="J1107">
        <v>1445370317</v>
      </c>
      <c r="K1107" t="b">
        <v>0</v>
      </c>
      <c r="L1107">
        <v>2</v>
      </c>
      <c r="M1107" t="b">
        <v>0</v>
      </c>
      <c r="N1107" t="s">
        <v>8303</v>
      </c>
      <c r="O1107" s="6">
        <f t="shared" si="68"/>
        <v>2.5000000000000001E-2</v>
      </c>
      <c r="P1107" s="7">
        <f t="shared" si="69"/>
        <v>12.5</v>
      </c>
      <c r="Q1107" t="s">
        <v>8317</v>
      </c>
      <c r="R1107" t="s">
        <v>8357</v>
      </c>
      <c r="S1107" s="17">
        <f t="shared" si="70"/>
        <v>42297.61478009259</v>
      </c>
      <c r="T1107" s="11">
        <f t="shared" si="71"/>
        <v>42327.656446759262</v>
      </c>
    </row>
    <row r="1108" spans="1:20" ht="30" hidden="1" x14ac:dyDescent="0.25">
      <c r="A1108">
        <v>556</v>
      </c>
      <c r="B1108" s="3" t="s">
        <v>557</v>
      </c>
      <c r="C1108" s="3" t="s">
        <v>4666</v>
      </c>
      <c r="D1108">
        <v>8000</v>
      </c>
      <c r="E1108">
        <v>200</v>
      </c>
      <c r="F1108" t="s">
        <v>8221</v>
      </c>
      <c r="G1108" t="s">
        <v>8224</v>
      </c>
      <c r="H1108" t="s">
        <v>8246</v>
      </c>
      <c r="I1108">
        <v>1452112717</v>
      </c>
      <c r="J1108">
        <v>1449520717</v>
      </c>
      <c r="K1108" t="b">
        <v>0</v>
      </c>
      <c r="L1108">
        <v>1</v>
      </c>
      <c r="M1108" t="b">
        <v>0</v>
      </c>
      <c r="N1108" t="s">
        <v>8272</v>
      </c>
      <c r="O1108" s="6">
        <f t="shared" si="68"/>
        <v>2.5000000000000001E-2</v>
      </c>
      <c r="P1108" s="7">
        <f t="shared" si="69"/>
        <v>200</v>
      </c>
      <c r="Q1108" t="s">
        <v>8319</v>
      </c>
      <c r="R1108" t="s">
        <v>8320</v>
      </c>
      <c r="S1108" s="17">
        <f t="shared" si="70"/>
        <v>42345.651817129627</v>
      </c>
      <c r="T1108" s="11">
        <f t="shared" si="71"/>
        <v>42375.651817129627</v>
      </c>
    </row>
    <row r="1109" spans="1:20" ht="45" hidden="1" x14ac:dyDescent="0.25">
      <c r="A1109">
        <v>1100</v>
      </c>
      <c r="B1109" s="3" t="s">
        <v>1101</v>
      </c>
      <c r="C1109" s="3" t="s">
        <v>5210</v>
      </c>
      <c r="D1109">
        <v>4000</v>
      </c>
      <c r="E1109">
        <v>100</v>
      </c>
      <c r="F1109" t="s">
        <v>8221</v>
      </c>
      <c r="G1109" t="s">
        <v>8236</v>
      </c>
      <c r="H1109" t="s">
        <v>8249</v>
      </c>
      <c r="I1109">
        <v>1455417571</v>
      </c>
      <c r="J1109">
        <v>1452825571</v>
      </c>
      <c r="K1109" t="b">
        <v>0</v>
      </c>
      <c r="L1109">
        <v>10</v>
      </c>
      <c r="M1109" t="b">
        <v>0</v>
      </c>
      <c r="N1109" t="s">
        <v>8282</v>
      </c>
      <c r="O1109" s="6">
        <f t="shared" si="68"/>
        <v>2.5000000000000001E-2</v>
      </c>
      <c r="P1109" s="7">
        <f t="shared" si="69"/>
        <v>10</v>
      </c>
      <c r="Q1109" t="s">
        <v>8333</v>
      </c>
      <c r="R1109" t="s">
        <v>8334</v>
      </c>
      <c r="S1109" s="17">
        <f t="shared" si="70"/>
        <v>42383.902442129627</v>
      </c>
      <c r="T1109" s="11">
        <f t="shared" si="71"/>
        <v>42413.902442129627</v>
      </c>
    </row>
    <row r="1110" spans="1:20" ht="45" hidden="1" x14ac:dyDescent="0.2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 t="shared" si="68"/>
        <v>2.5333333333333333E-2</v>
      </c>
      <c r="P1110" s="7">
        <f t="shared" si="69"/>
        <v>23.75</v>
      </c>
      <c r="Q1110" t="s">
        <v>8317</v>
      </c>
      <c r="R1110" t="s">
        <v>8318</v>
      </c>
      <c r="S1110" s="17">
        <f t="shared" si="70"/>
        <v>42445.852361111109</v>
      </c>
      <c r="T1110" s="11">
        <f t="shared" si="71"/>
        <v>42460.957638888889</v>
      </c>
    </row>
    <row r="1111" spans="1:20" ht="45" hidden="1" x14ac:dyDescent="0.2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 t="shared" si="68"/>
        <v>2.5545454545454545E-2</v>
      </c>
      <c r="P1111" s="7">
        <f t="shared" si="69"/>
        <v>40.142857142857146</v>
      </c>
      <c r="Q1111" t="s">
        <v>8336</v>
      </c>
      <c r="R1111" t="s">
        <v>8353</v>
      </c>
      <c r="S1111" s="17">
        <f t="shared" si="70"/>
        <v>42244.568333333329</v>
      </c>
      <c r="T1111" s="11">
        <f t="shared" si="71"/>
        <v>42274.568333333329</v>
      </c>
    </row>
    <row r="1112" spans="1:20" ht="45" hidden="1" x14ac:dyDescent="0.2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 t="shared" si="68"/>
        <v>2.6069999999999999E-2</v>
      </c>
      <c r="P1112" s="7">
        <f t="shared" si="69"/>
        <v>108.625</v>
      </c>
      <c r="Q1112" t="s">
        <v>8319</v>
      </c>
      <c r="R1112" t="s">
        <v>8321</v>
      </c>
      <c r="S1112" s="17">
        <f t="shared" si="70"/>
        <v>42489.488252314812</v>
      </c>
      <c r="T1112" s="11">
        <f t="shared" si="71"/>
        <v>42549.488252314812</v>
      </c>
    </row>
    <row r="1113" spans="1:20" ht="45" hidden="1" x14ac:dyDescent="0.2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 t="shared" si="68"/>
        <v>2.6076923076923077E-2</v>
      </c>
      <c r="P1113" s="7">
        <f t="shared" si="69"/>
        <v>37.666666666666664</v>
      </c>
      <c r="Q1113" t="s">
        <v>8333</v>
      </c>
      <c r="R1113" t="s">
        <v>8334</v>
      </c>
      <c r="S1113" s="17">
        <f t="shared" si="70"/>
        <v>42479.35805555556</v>
      </c>
      <c r="T1113" s="11">
        <f t="shared" si="71"/>
        <v>42504.35805555556</v>
      </c>
    </row>
    <row r="1114" spans="1:20" ht="30" hidden="1" x14ac:dyDescent="0.2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 t="shared" si="68"/>
        <v>2.6200000000000001E-2</v>
      </c>
      <c r="P1114" s="7">
        <f t="shared" si="69"/>
        <v>16.375</v>
      </c>
      <c r="Q1114" t="s">
        <v>8319</v>
      </c>
      <c r="R1114" t="s">
        <v>8320</v>
      </c>
      <c r="S1114" s="17">
        <f t="shared" si="70"/>
        <v>42194.14939814814</v>
      </c>
      <c r="T1114" s="11">
        <f t="shared" si="71"/>
        <v>42239.14939814814</v>
      </c>
    </row>
    <row r="1115" spans="1:20" ht="45" hidden="1" x14ac:dyDescent="0.2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6">
        <f t="shared" si="68"/>
        <v>2.6599999999999999E-2</v>
      </c>
      <c r="P1115" s="7">
        <f t="shared" si="69"/>
        <v>33.25</v>
      </c>
      <c r="Q1115" t="s">
        <v>8331</v>
      </c>
      <c r="R1115" t="s">
        <v>8332</v>
      </c>
      <c r="S1115" s="17">
        <f t="shared" si="70"/>
        <v>41844.666087962964</v>
      </c>
      <c r="T1115" s="11">
        <f t="shared" si="71"/>
        <v>41874.666087962964</v>
      </c>
    </row>
    <row r="1116" spans="1:20" ht="30" hidden="1" x14ac:dyDescent="0.2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 t="shared" si="68"/>
        <v>2.6660714285714284E-2</v>
      </c>
      <c r="P1116" s="7">
        <f t="shared" si="69"/>
        <v>17.987951807228917</v>
      </c>
      <c r="Q1116" t="s">
        <v>8333</v>
      </c>
      <c r="R1116" t="s">
        <v>8334</v>
      </c>
      <c r="S1116" s="17">
        <f t="shared" si="70"/>
        <v>41488.645902777775</v>
      </c>
      <c r="T1116" s="11">
        <f t="shared" si="71"/>
        <v>41533.645902777775</v>
      </c>
    </row>
    <row r="1117" spans="1:20" ht="45" hidden="1" x14ac:dyDescent="0.25">
      <c r="A1117">
        <v>779</v>
      </c>
      <c r="B1117" s="3" t="s">
        <v>780</v>
      </c>
      <c r="C1117" s="3" t="s">
        <v>4889</v>
      </c>
      <c r="D1117">
        <v>15000</v>
      </c>
      <c r="E1117">
        <v>400</v>
      </c>
      <c r="F1117" t="s">
        <v>8221</v>
      </c>
      <c r="G1117" t="s">
        <v>8224</v>
      </c>
      <c r="H1117" t="s">
        <v>8246</v>
      </c>
      <c r="I1117">
        <v>1287115200</v>
      </c>
      <c r="J1117">
        <v>1284567905</v>
      </c>
      <c r="K1117" t="b">
        <v>0</v>
      </c>
      <c r="L1117">
        <v>6</v>
      </c>
      <c r="M1117" t="b">
        <v>0</v>
      </c>
      <c r="N1117" t="s">
        <v>8275</v>
      </c>
      <c r="O1117" s="6">
        <f t="shared" si="68"/>
        <v>2.6666666666666668E-2</v>
      </c>
      <c r="P1117" s="7">
        <f t="shared" si="69"/>
        <v>66.666666666666671</v>
      </c>
      <c r="Q1117" t="s">
        <v>8322</v>
      </c>
      <c r="R1117" t="s">
        <v>8324</v>
      </c>
      <c r="S1117" s="17">
        <f t="shared" si="70"/>
        <v>40436.475752314815</v>
      </c>
      <c r="T1117" s="11">
        <f t="shared" si="71"/>
        <v>40465.958333333328</v>
      </c>
    </row>
    <row r="1118" spans="1:20" ht="45" hidden="1" x14ac:dyDescent="0.25">
      <c r="A1118">
        <v>925</v>
      </c>
      <c r="B1118" s="3" t="s">
        <v>926</v>
      </c>
      <c r="C1118" s="3" t="s">
        <v>5035</v>
      </c>
      <c r="D1118">
        <v>6000</v>
      </c>
      <c r="E1118">
        <v>160</v>
      </c>
      <c r="F1118" t="s">
        <v>8221</v>
      </c>
      <c r="G1118" t="s">
        <v>8224</v>
      </c>
      <c r="H1118" t="s">
        <v>8246</v>
      </c>
      <c r="I1118">
        <v>1385590111</v>
      </c>
      <c r="J1118">
        <v>1382994511</v>
      </c>
      <c r="K1118" t="b">
        <v>0</v>
      </c>
      <c r="L1118">
        <v>5</v>
      </c>
      <c r="M1118" t="b">
        <v>0</v>
      </c>
      <c r="N1118" t="s">
        <v>8278</v>
      </c>
      <c r="O1118" s="6">
        <f t="shared" si="68"/>
        <v>2.6666666666666668E-2</v>
      </c>
      <c r="P1118" s="7">
        <f t="shared" si="69"/>
        <v>32</v>
      </c>
      <c r="Q1118" t="s">
        <v>8325</v>
      </c>
      <c r="R1118" t="s">
        <v>8328</v>
      </c>
      <c r="S1118" s="17">
        <f t="shared" si="70"/>
        <v>41575.672581018516</v>
      </c>
      <c r="T1118" s="11">
        <f t="shared" si="71"/>
        <v>41605.71424768518</v>
      </c>
    </row>
    <row r="1119" spans="1:20" ht="30" hidden="1" x14ac:dyDescent="0.25">
      <c r="A1119">
        <v>154</v>
      </c>
      <c r="B1119" s="3" t="s">
        <v>156</v>
      </c>
      <c r="C1119" s="3" t="s">
        <v>4264</v>
      </c>
      <c r="D1119">
        <v>1500</v>
      </c>
      <c r="E1119">
        <v>40</v>
      </c>
      <c r="F1119" t="s">
        <v>8220</v>
      </c>
      <c r="G1119" t="s">
        <v>8224</v>
      </c>
      <c r="H1119" t="s">
        <v>8246</v>
      </c>
      <c r="I1119">
        <v>1433336895</v>
      </c>
      <c r="J1119">
        <v>1429621695</v>
      </c>
      <c r="K1119" t="b">
        <v>0</v>
      </c>
      <c r="L1119">
        <v>3</v>
      </c>
      <c r="M1119" t="b">
        <v>0</v>
      </c>
      <c r="N1119" t="s">
        <v>8267</v>
      </c>
      <c r="O1119" s="6">
        <f t="shared" si="68"/>
        <v>2.6666666666666668E-2</v>
      </c>
      <c r="P1119" s="7">
        <f t="shared" si="69"/>
        <v>13.333333333333334</v>
      </c>
      <c r="Q1119" t="s">
        <v>8310</v>
      </c>
      <c r="R1119" t="s">
        <v>8313</v>
      </c>
      <c r="S1119" s="17">
        <f t="shared" si="70"/>
        <v>42115.339062499996</v>
      </c>
      <c r="T1119" s="11">
        <f t="shared" si="71"/>
        <v>42158.339062499996</v>
      </c>
    </row>
    <row r="1120" spans="1:20" ht="30" hidden="1" x14ac:dyDescent="0.25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6">
        <f t="shared" si="68"/>
        <v>2.6666666666666668E-2</v>
      </c>
      <c r="P1120" s="7">
        <f t="shared" si="69"/>
        <v>40</v>
      </c>
      <c r="Q1120" t="s">
        <v>8319</v>
      </c>
      <c r="R1120" t="s">
        <v>8321</v>
      </c>
      <c r="S1120" s="17">
        <f t="shared" si="70"/>
        <v>42303.670081018521</v>
      </c>
      <c r="T1120" s="11">
        <f t="shared" si="71"/>
        <v>42333.711747685178</v>
      </c>
    </row>
    <row r="1121" spans="1:20" ht="30" hidden="1" x14ac:dyDescent="0.25">
      <c r="A1121">
        <v>4095</v>
      </c>
      <c r="B1121" s="3" t="s">
        <v>4091</v>
      </c>
      <c r="C1121" s="3" t="s">
        <v>8198</v>
      </c>
      <c r="D1121">
        <v>30000</v>
      </c>
      <c r="E1121">
        <v>800</v>
      </c>
      <c r="F1121" t="s">
        <v>8221</v>
      </c>
      <c r="G1121" t="s">
        <v>8238</v>
      </c>
      <c r="H1121" t="s">
        <v>8256</v>
      </c>
      <c r="I1121">
        <v>1482108350</v>
      </c>
      <c r="J1121">
        <v>1479516350</v>
      </c>
      <c r="K1121" t="b">
        <v>0</v>
      </c>
      <c r="L1121">
        <v>1</v>
      </c>
      <c r="M1121" t="b">
        <v>0</v>
      </c>
      <c r="N1121" t="s">
        <v>8271</v>
      </c>
      <c r="O1121" s="6">
        <f t="shared" si="68"/>
        <v>2.6666666666666668E-2</v>
      </c>
      <c r="P1121" s="7">
        <f t="shared" si="69"/>
        <v>800</v>
      </c>
      <c r="Q1121" t="s">
        <v>8317</v>
      </c>
      <c r="R1121" t="s">
        <v>8318</v>
      </c>
      <c r="S1121" s="17">
        <f t="shared" si="70"/>
        <v>42692.823495370372</v>
      </c>
      <c r="T1121" s="11">
        <f t="shared" si="71"/>
        <v>42722.823495370372</v>
      </c>
    </row>
    <row r="1122" spans="1:20" ht="30" hidden="1" x14ac:dyDescent="0.25">
      <c r="A1122">
        <v>3871</v>
      </c>
      <c r="B1122" s="3" t="s">
        <v>3868</v>
      </c>
      <c r="C1122" s="3" t="s">
        <v>7980</v>
      </c>
      <c r="D1122">
        <v>1500</v>
      </c>
      <c r="E1122">
        <v>40</v>
      </c>
      <c r="F1122" t="s">
        <v>8220</v>
      </c>
      <c r="G1122" t="s">
        <v>8224</v>
      </c>
      <c r="H1122" t="s">
        <v>8246</v>
      </c>
      <c r="I1122">
        <v>1490809450</v>
      </c>
      <c r="J1122">
        <v>1485629050</v>
      </c>
      <c r="K1122" t="b">
        <v>0</v>
      </c>
      <c r="L1122">
        <v>3</v>
      </c>
      <c r="M1122" t="b">
        <v>0</v>
      </c>
      <c r="N1122" t="s">
        <v>8305</v>
      </c>
      <c r="O1122" s="6">
        <f t="shared" si="68"/>
        <v>2.6666666666666668E-2</v>
      </c>
      <c r="P1122" s="7">
        <f t="shared" si="69"/>
        <v>13.333333333333334</v>
      </c>
      <c r="Q1122" t="s">
        <v>8317</v>
      </c>
      <c r="R1122" t="s">
        <v>8359</v>
      </c>
      <c r="S1122" s="17">
        <f t="shared" si="70"/>
        <v>42763.572337962956</v>
      </c>
      <c r="T1122" s="11">
        <f t="shared" si="71"/>
        <v>42823.530671296299</v>
      </c>
    </row>
    <row r="1123" spans="1:20" ht="45" hidden="1" x14ac:dyDescent="0.2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 t="shared" si="68"/>
        <v>2.6866666666666667E-2</v>
      </c>
      <c r="P1123" s="7">
        <f t="shared" si="69"/>
        <v>13</v>
      </c>
      <c r="Q1123" t="s">
        <v>8319</v>
      </c>
      <c r="R1123" t="s">
        <v>8321</v>
      </c>
      <c r="S1123" s="17">
        <f t="shared" si="70"/>
        <v>42715.480104166665</v>
      </c>
      <c r="T1123" s="11">
        <f t="shared" si="71"/>
        <v>42745.480104166665</v>
      </c>
    </row>
    <row r="1124" spans="1:20" ht="45" hidden="1" x14ac:dyDescent="0.2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 t="shared" si="68"/>
        <v>2.696969696969697E-2</v>
      </c>
      <c r="P1124" s="7">
        <f t="shared" si="69"/>
        <v>106.8</v>
      </c>
      <c r="Q1124" t="s">
        <v>8319</v>
      </c>
      <c r="R1124" t="s">
        <v>8348</v>
      </c>
      <c r="S1124" s="17">
        <f t="shared" si="70"/>
        <v>42116.334826388884</v>
      </c>
      <c r="T1124" s="11">
        <f t="shared" si="71"/>
        <v>42146.333333333336</v>
      </c>
    </row>
    <row r="1125" spans="1:20" ht="45" hidden="1" x14ac:dyDescent="0.2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6">
        <f t="shared" si="68"/>
        <v>2.7E-2</v>
      </c>
      <c r="P1125" s="7">
        <f t="shared" si="69"/>
        <v>16.2</v>
      </c>
      <c r="Q1125" t="s">
        <v>8333</v>
      </c>
      <c r="R1125" t="s">
        <v>8334</v>
      </c>
      <c r="S1125" s="17">
        <f t="shared" si="70"/>
        <v>41661.172708333332</v>
      </c>
      <c r="T1125" s="11">
        <f t="shared" si="71"/>
        <v>41689.172708333332</v>
      </c>
    </row>
    <row r="1126" spans="1:20" ht="45" hidden="1" x14ac:dyDescent="0.2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6">
        <f t="shared" si="68"/>
        <v>2.7E-2</v>
      </c>
      <c r="P1126" s="7">
        <f t="shared" si="69"/>
        <v>23.625</v>
      </c>
      <c r="Q1126" t="s">
        <v>8317</v>
      </c>
      <c r="R1126" t="s">
        <v>8318</v>
      </c>
      <c r="S1126" s="17">
        <f t="shared" si="70"/>
        <v>41885.01321759259</v>
      </c>
      <c r="T1126" s="11">
        <f t="shared" si="71"/>
        <v>41916.082638888889</v>
      </c>
    </row>
    <row r="1127" spans="1:20" ht="45" hidden="1" x14ac:dyDescent="0.2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 t="shared" si="68"/>
        <v>2.7025E-2</v>
      </c>
      <c r="P1127" s="7">
        <f t="shared" si="69"/>
        <v>49.136363636363633</v>
      </c>
      <c r="Q1127" t="s">
        <v>8338</v>
      </c>
      <c r="R1127" t="s">
        <v>8339</v>
      </c>
      <c r="S1127" s="17">
        <f t="shared" si="70"/>
        <v>41987.610636574071</v>
      </c>
      <c r="T1127" s="11">
        <f t="shared" si="71"/>
        <v>42017.610636574071</v>
      </c>
    </row>
    <row r="1128" spans="1:20" ht="45" hidden="1" x14ac:dyDescent="0.2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 t="shared" si="68"/>
        <v>2.7199999999999998E-2</v>
      </c>
      <c r="P1128" s="7">
        <f t="shared" si="69"/>
        <v>8.5</v>
      </c>
      <c r="Q1128" t="s">
        <v>8319</v>
      </c>
      <c r="R1128" t="s">
        <v>8320</v>
      </c>
      <c r="S1128" s="17">
        <f t="shared" si="70"/>
        <v>42163.428495370368</v>
      </c>
      <c r="T1128" s="11">
        <f t="shared" si="71"/>
        <v>42193.428495370368</v>
      </c>
    </row>
    <row r="1129" spans="1:20" hidden="1" x14ac:dyDescent="0.2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 t="shared" si="68"/>
        <v>2.720408163265306E-2</v>
      </c>
      <c r="P1129" s="7">
        <f t="shared" si="69"/>
        <v>133.30000000000001</v>
      </c>
      <c r="Q1129" t="s">
        <v>8319</v>
      </c>
      <c r="R1129" t="s">
        <v>8355</v>
      </c>
      <c r="S1129" s="17">
        <f t="shared" si="70"/>
        <v>42081.861226851855</v>
      </c>
      <c r="T1129" s="11">
        <f t="shared" si="71"/>
        <v>42111.861226851855</v>
      </c>
    </row>
    <row r="1130" spans="1:20" hidden="1" x14ac:dyDescent="0.2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 t="shared" si="68"/>
        <v>2.7272727272727271E-2</v>
      </c>
      <c r="P1130" s="7">
        <f t="shared" si="69"/>
        <v>1</v>
      </c>
      <c r="Q1130" t="s">
        <v>8322</v>
      </c>
      <c r="R1130" t="s">
        <v>8341</v>
      </c>
      <c r="S1130" s="17">
        <f t="shared" si="70"/>
        <v>42524.459328703706</v>
      </c>
      <c r="T1130" s="11">
        <f t="shared" si="71"/>
        <v>42549.459328703706</v>
      </c>
    </row>
    <row r="1131" spans="1:20" ht="45" hidden="1" x14ac:dyDescent="0.2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 t="shared" si="68"/>
        <v>2.7300000000000001E-2</v>
      </c>
      <c r="P1131" s="7">
        <f t="shared" si="69"/>
        <v>27.3</v>
      </c>
      <c r="Q1131" t="s">
        <v>8317</v>
      </c>
      <c r="R1131" t="s">
        <v>8318</v>
      </c>
      <c r="S1131" s="17">
        <f t="shared" si="70"/>
        <v>42415.675092592595</v>
      </c>
      <c r="T1131" s="11">
        <f t="shared" si="71"/>
        <v>42475.633425925924</v>
      </c>
    </row>
    <row r="1132" spans="1:20" ht="45" hidden="1" x14ac:dyDescent="0.2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6">
        <f t="shared" si="68"/>
        <v>2.75E-2</v>
      </c>
      <c r="P1132" s="7">
        <f t="shared" si="69"/>
        <v>15.714285714285714</v>
      </c>
      <c r="Q1132" t="s">
        <v>8310</v>
      </c>
      <c r="R1132" t="s">
        <v>8314</v>
      </c>
      <c r="S1132" s="17">
        <f t="shared" si="70"/>
        <v>42032.617430555554</v>
      </c>
      <c r="T1132" s="11">
        <f t="shared" si="71"/>
        <v>42062.617430555554</v>
      </c>
    </row>
    <row r="1133" spans="1:20" ht="60" hidden="1" x14ac:dyDescent="0.2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6">
        <f t="shared" si="68"/>
        <v>2.75E-2</v>
      </c>
      <c r="P1133" s="7">
        <f t="shared" si="69"/>
        <v>52.8</v>
      </c>
      <c r="Q1133" t="s">
        <v>8317</v>
      </c>
      <c r="R1133" t="s">
        <v>8318</v>
      </c>
      <c r="S1133" s="17">
        <f t="shared" si="70"/>
        <v>42499.523368055547</v>
      </c>
      <c r="T1133" s="11">
        <f t="shared" si="71"/>
        <v>42529.523368055547</v>
      </c>
    </row>
    <row r="1134" spans="1:20" ht="45" hidden="1" x14ac:dyDescent="0.2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 t="shared" si="68"/>
        <v>2.787363950092912E-2</v>
      </c>
      <c r="P1134" s="7">
        <f t="shared" si="69"/>
        <v>35</v>
      </c>
      <c r="Q1134" t="s">
        <v>8325</v>
      </c>
      <c r="R1134" t="s">
        <v>8340</v>
      </c>
      <c r="S1134" s="17">
        <f t="shared" si="70"/>
        <v>41582.927071759259</v>
      </c>
      <c r="T1134" s="11">
        <f t="shared" si="71"/>
        <v>41622.927071759259</v>
      </c>
    </row>
    <row r="1135" spans="1:20" ht="45" hidden="1" x14ac:dyDescent="0.2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 t="shared" si="68"/>
        <v>2.8000000000000001E-2</v>
      </c>
      <c r="P1135" s="7">
        <f t="shared" si="69"/>
        <v>35</v>
      </c>
      <c r="Q1135" t="s">
        <v>8325</v>
      </c>
      <c r="R1135" t="s">
        <v>8329</v>
      </c>
      <c r="S1135" s="17">
        <f t="shared" si="70"/>
        <v>40878.549884259257</v>
      </c>
      <c r="T1135" s="11">
        <f t="shared" si="71"/>
        <v>40923.549884259257</v>
      </c>
    </row>
    <row r="1136" spans="1:20" ht="45" hidden="1" x14ac:dyDescent="0.2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 t="shared" si="68"/>
        <v>2.8420000000000001E-2</v>
      </c>
      <c r="P1136" s="7">
        <f t="shared" si="69"/>
        <v>74.78947368421052</v>
      </c>
      <c r="Q1136" t="s">
        <v>8319</v>
      </c>
      <c r="R1136" t="s">
        <v>8321</v>
      </c>
      <c r="S1136" s="17">
        <f t="shared" si="70"/>
        <v>42421.898796296293</v>
      </c>
      <c r="T1136" s="11">
        <f t="shared" si="71"/>
        <v>42466.857129629621</v>
      </c>
    </row>
    <row r="1137" spans="1:20" ht="45" hidden="1" x14ac:dyDescent="0.2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 t="shared" si="68"/>
        <v>2.8500000000000001E-2</v>
      </c>
      <c r="P1137" s="7">
        <f t="shared" si="69"/>
        <v>57</v>
      </c>
      <c r="Q1137" t="s">
        <v>8317</v>
      </c>
      <c r="R1137" t="s">
        <v>8318</v>
      </c>
      <c r="S1137" s="17">
        <f t="shared" si="70"/>
        <v>41779.486759259256</v>
      </c>
      <c r="T1137" s="11">
        <f t="shared" si="71"/>
        <v>41813.458333333328</v>
      </c>
    </row>
    <row r="1138" spans="1:20" ht="45" hidden="1" x14ac:dyDescent="0.2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 t="shared" si="68"/>
        <v>2.87E-2</v>
      </c>
      <c r="P1138" s="7">
        <f t="shared" si="69"/>
        <v>61.5</v>
      </c>
      <c r="Q1138" t="s">
        <v>8310</v>
      </c>
      <c r="R1138" t="s">
        <v>8316</v>
      </c>
      <c r="S1138" s="17">
        <f t="shared" si="70"/>
        <v>41869.489803240736</v>
      </c>
      <c r="T1138" s="11">
        <f t="shared" si="71"/>
        <v>41899.489803240736</v>
      </c>
    </row>
    <row r="1139" spans="1:20" hidden="1" x14ac:dyDescent="0.2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 t="shared" si="68"/>
        <v>2.9000000000000001E-2</v>
      </c>
      <c r="P1139" s="7">
        <f t="shared" si="69"/>
        <v>48.333333333333336</v>
      </c>
      <c r="Q1139" t="s">
        <v>8322</v>
      </c>
      <c r="R1139" t="s">
        <v>8341</v>
      </c>
      <c r="S1139" s="17">
        <f t="shared" si="70"/>
        <v>42708.460243055553</v>
      </c>
      <c r="T1139" s="11">
        <f t="shared" si="71"/>
        <v>42738.460243055553</v>
      </c>
    </row>
    <row r="1140" spans="1:20" ht="45" hidden="1" x14ac:dyDescent="0.2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 t="shared" si="68"/>
        <v>2.9250000000000002E-2</v>
      </c>
      <c r="P1140" s="7">
        <f t="shared" si="69"/>
        <v>65</v>
      </c>
      <c r="Q1140" t="s">
        <v>8336</v>
      </c>
      <c r="R1140" t="s">
        <v>8337</v>
      </c>
      <c r="S1140" s="17">
        <f t="shared" si="70"/>
        <v>42170.520127314812</v>
      </c>
      <c r="T1140" s="11">
        <f t="shared" si="71"/>
        <v>42200.520127314812</v>
      </c>
    </row>
    <row r="1141" spans="1:20" ht="45" hidden="1" x14ac:dyDescent="0.2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 t="shared" si="68"/>
        <v>2.93E-2</v>
      </c>
      <c r="P1141" s="7">
        <f t="shared" si="69"/>
        <v>34.88095238095238</v>
      </c>
      <c r="Q1141" t="s">
        <v>8333</v>
      </c>
      <c r="R1141" t="s">
        <v>8334</v>
      </c>
      <c r="S1141" s="17">
        <f t="shared" si="70"/>
        <v>40952.42864583333</v>
      </c>
      <c r="T1141" s="11">
        <f t="shared" si="71"/>
        <v>41012.386979166666</v>
      </c>
    </row>
    <row r="1142" spans="1:20" ht="45" hidden="1" x14ac:dyDescent="0.2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 t="shared" si="68"/>
        <v>2.955E-2</v>
      </c>
      <c r="P1142" s="7">
        <f t="shared" si="69"/>
        <v>73.875</v>
      </c>
      <c r="Q1142" t="s">
        <v>8338</v>
      </c>
      <c r="R1142" t="s">
        <v>8339</v>
      </c>
      <c r="S1142" s="17">
        <f t="shared" si="70"/>
        <v>41877.429965277777</v>
      </c>
      <c r="T1142" s="11">
        <f t="shared" si="71"/>
        <v>41912.429965277777</v>
      </c>
    </row>
    <row r="1143" spans="1:20" ht="45" hidden="1" x14ac:dyDescent="0.2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 t="shared" si="68"/>
        <v>2.9894179894179893E-2</v>
      </c>
      <c r="P1143" s="7">
        <f t="shared" si="69"/>
        <v>14.125</v>
      </c>
      <c r="Q1143" t="s">
        <v>8325</v>
      </c>
      <c r="R1143" t="s">
        <v>8329</v>
      </c>
      <c r="S1143" s="17">
        <f t="shared" si="70"/>
        <v>41179.112708333334</v>
      </c>
      <c r="T1143" s="11">
        <f t="shared" si="71"/>
        <v>41212.112708333334</v>
      </c>
    </row>
    <row r="1144" spans="1:20" ht="45" hidden="1" x14ac:dyDescent="0.25">
      <c r="A1144">
        <v>2775</v>
      </c>
      <c r="B1144" s="3" t="s">
        <v>2775</v>
      </c>
      <c r="C1144" s="3" t="s">
        <v>6885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1323994754</v>
      </c>
      <c r="J1144">
        <v>1321402754</v>
      </c>
      <c r="K1144" t="b">
        <v>0</v>
      </c>
      <c r="L1144">
        <v>2</v>
      </c>
      <c r="M1144" t="b">
        <v>0</v>
      </c>
      <c r="N1144" t="s">
        <v>8304</v>
      </c>
      <c r="O1144" s="6">
        <f t="shared" si="68"/>
        <v>0.03</v>
      </c>
      <c r="P1144" s="7">
        <f t="shared" si="69"/>
        <v>75</v>
      </c>
      <c r="Q1144" t="s">
        <v>8322</v>
      </c>
      <c r="R1144" t="s">
        <v>8358</v>
      </c>
      <c r="S1144" s="17">
        <f t="shared" si="70"/>
        <v>40862.805023148147</v>
      </c>
      <c r="T1144" s="11">
        <f t="shared" si="71"/>
        <v>40892.805023148147</v>
      </c>
    </row>
    <row r="1145" spans="1:20" ht="45" hidden="1" x14ac:dyDescent="0.25">
      <c r="A1145">
        <v>511</v>
      </c>
      <c r="B1145" s="3" t="s">
        <v>512</v>
      </c>
      <c r="C1145" s="3" t="s">
        <v>4621</v>
      </c>
      <c r="D1145">
        <v>5000</v>
      </c>
      <c r="E1145">
        <v>150</v>
      </c>
      <c r="F1145" t="s">
        <v>8221</v>
      </c>
      <c r="G1145" t="s">
        <v>8224</v>
      </c>
      <c r="H1145" t="s">
        <v>8246</v>
      </c>
      <c r="I1145">
        <v>1365228982</v>
      </c>
      <c r="J1145">
        <v>1362640582</v>
      </c>
      <c r="K1145" t="b">
        <v>0</v>
      </c>
      <c r="L1145">
        <v>5</v>
      </c>
      <c r="M1145" t="b">
        <v>0</v>
      </c>
      <c r="N1145" t="s">
        <v>8270</v>
      </c>
      <c r="O1145" s="6">
        <f t="shared" si="68"/>
        <v>0.03</v>
      </c>
      <c r="P1145" s="7">
        <f t="shared" si="69"/>
        <v>30</v>
      </c>
      <c r="Q1145" t="s">
        <v>8310</v>
      </c>
      <c r="R1145" t="s">
        <v>8316</v>
      </c>
      <c r="S1145" s="17">
        <f t="shared" si="70"/>
        <v>41340.09469907407</v>
      </c>
      <c r="T1145" s="11">
        <f t="shared" si="71"/>
        <v>41370.053032407406</v>
      </c>
    </row>
    <row r="1146" spans="1:20" ht="45" hidden="1" x14ac:dyDescent="0.25">
      <c r="A1146">
        <v>617</v>
      </c>
      <c r="B1146" s="3" t="s">
        <v>618</v>
      </c>
      <c r="C1146" s="3" t="s">
        <v>4727</v>
      </c>
      <c r="D1146">
        <v>2000</v>
      </c>
      <c r="E1146">
        <v>60</v>
      </c>
      <c r="F1146" t="s">
        <v>8220</v>
      </c>
      <c r="G1146" t="s">
        <v>8225</v>
      </c>
      <c r="H1146" t="s">
        <v>8247</v>
      </c>
      <c r="I1146">
        <v>1431072843</v>
      </c>
      <c r="J1146">
        <v>1427184843</v>
      </c>
      <c r="K1146" t="b">
        <v>0</v>
      </c>
      <c r="L1146">
        <v>3</v>
      </c>
      <c r="M1146" t="b">
        <v>0</v>
      </c>
      <c r="N1146" t="s">
        <v>8272</v>
      </c>
      <c r="O1146" s="6">
        <f t="shared" si="68"/>
        <v>0.03</v>
      </c>
      <c r="P1146" s="7">
        <f t="shared" si="69"/>
        <v>20</v>
      </c>
      <c r="Q1146" t="s">
        <v>8319</v>
      </c>
      <c r="R1146" t="s">
        <v>8320</v>
      </c>
      <c r="S1146" s="17">
        <f t="shared" si="70"/>
        <v>42087.134756944441</v>
      </c>
      <c r="T1146" s="11">
        <f t="shared" si="71"/>
        <v>42132.134756944441</v>
      </c>
    </row>
    <row r="1147" spans="1:20" ht="45" hidden="1" x14ac:dyDescent="0.25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6">
        <f t="shared" si="68"/>
        <v>0.03</v>
      </c>
      <c r="P1147" s="7">
        <f t="shared" si="69"/>
        <v>300</v>
      </c>
      <c r="Q1147" t="s">
        <v>8319</v>
      </c>
      <c r="R1147" t="s">
        <v>8320</v>
      </c>
      <c r="S1147" s="17">
        <f t="shared" si="70"/>
        <v>42327.616956018515</v>
      </c>
      <c r="T1147" s="11">
        <f t="shared" si="71"/>
        <v>42377.615972222215</v>
      </c>
    </row>
    <row r="1148" spans="1:20" ht="45" hidden="1" x14ac:dyDescent="0.25">
      <c r="A1148">
        <v>1438</v>
      </c>
      <c r="B1148" s="3" t="s">
        <v>1439</v>
      </c>
      <c r="C1148" s="3" t="s">
        <v>5548</v>
      </c>
      <c r="D1148">
        <v>20000</v>
      </c>
      <c r="E1148">
        <v>600</v>
      </c>
      <c r="F1148" t="s">
        <v>8221</v>
      </c>
      <c r="G1148" t="s">
        <v>8232</v>
      </c>
      <c r="H1148" t="s">
        <v>8253</v>
      </c>
      <c r="I1148">
        <v>1461765300</v>
      </c>
      <c r="J1148">
        <v>1459198499</v>
      </c>
      <c r="K1148" t="b">
        <v>0</v>
      </c>
      <c r="L1148">
        <v>8</v>
      </c>
      <c r="M1148" t="b">
        <v>0</v>
      </c>
      <c r="N1148" t="s">
        <v>8287</v>
      </c>
      <c r="O1148" s="6">
        <f t="shared" si="68"/>
        <v>0.03</v>
      </c>
      <c r="P1148" s="7">
        <f t="shared" si="69"/>
        <v>75</v>
      </c>
      <c r="Q1148" t="s">
        <v>8322</v>
      </c>
      <c r="R1148" t="s">
        <v>8341</v>
      </c>
      <c r="S1148" s="17">
        <f t="shared" si="70"/>
        <v>42457.663182870368</v>
      </c>
      <c r="T1148" s="11">
        <f t="shared" si="71"/>
        <v>42487.371527777774</v>
      </c>
    </row>
    <row r="1149" spans="1:20" ht="45" hidden="1" x14ac:dyDescent="0.2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6">
        <f t="shared" si="68"/>
        <v>0.03</v>
      </c>
      <c r="P1149" s="7">
        <f t="shared" si="69"/>
        <v>300</v>
      </c>
      <c r="Q1149" t="s">
        <v>8317</v>
      </c>
      <c r="R1149" t="s">
        <v>8357</v>
      </c>
      <c r="S1149" s="17">
        <f t="shared" si="70"/>
        <v>42496.238738425927</v>
      </c>
      <c r="T1149" s="11">
        <f t="shared" si="71"/>
        <v>42526.238738425927</v>
      </c>
    </row>
    <row r="1150" spans="1:20" ht="45" hidden="1" x14ac:dyDescent="0.2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 t="shared" si="68"/>
        <v>3.0066666666666665E-2</v>
      </c>
      <c r="P1150" s="7">
        <f t="shared" si="69"/>
        <v>41</v>
      </c>
      <c r="Q1150" t="s">
        <v>8317</v>
      </c>
      <c r="R1150" t="s">
        <v>8357</v>
      </c>
      <c r="S1150" s="17">
        <f t="shared" si="70"/>
        <v>41829.727384259255</v>
      </c>
      <c r="T1150" s="11">
        <f t="shared" si="71"/>
        <v>41859.727384259255</v>
      </c>
    </row>
    <row r="1151" spans="1:20" ht="30" hidden="1" x14ac:dyDescent="0.2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 t="shared" si="68"/>
        <v>3.0124999999999999E-2</v>
      </c>
      <c r="P1151" s="7">
        <f t="shared" si="69"/>
        <v>30.125</v>
      </c>
      <c r="Q1151" t="s">
        <v>8325</v>
      </c>
      <c r="R1151" t="s">
        <v>8340</v>
      </c>
      <c r="S1151" s="17">
        <f t="shared" si="70"/>
        <v>41408.831678240742</v>
      </c>
      <c r="T1151" s="11">
        <f t="shared" si="71"/>
        <v>41467.70208333333</v>
      </c>
    </row>
    <row r="1152" spans="1:20" ht="45" hidden="1" x14ac:dyDescent="0.2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 t="shared" si="68"/>
        <v>3.0153846153846153E-2</v>
      </c>
      <c r="P1152" s="7">
        <f t="shared" si="69"/>
        <v>32.666666666666664</v>
      </c>
      <c r="Q1152" t="s">
        <v>8325</v>
      </c>
      <c r="R1152" t="s">
        <v>8328</v>
      </c>
      <c r="S1152" s="17">
        <f t="shared" si="70"/>
        <v>40507.031550925924</v>
      </c>
      <c r="T1152" s="11">
        <f t="shared" si="71"/>
        <v>40567.031550925924</v>
      </c>
    </row>
    <row r="1153" spans="1:20" ht="45" hidden="1" x14ac:dyDescent="0.2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 t="shared" si="68"/>
        <v>3.058E-2</v>
      </c>
      <c r="P1153" s="7">
        <f t="shared" si="69"/>
        <v>84.944444444444443</v>
      </c>
      <c r="Q1153" t="s">
        <v>8319</v>
      </c>
      <c r="R1153" t="s">
        <v>8321</v>
      </c>
      <c r="S1153" s="17">
        <f t="shared" si="70"/>
        <v>41922.533321759256</v>
      </c>
      <c r="T1153" s="11">
        <f t="shared" si="71"/>
        <v>41952.574988425928</v>
      </c>
    </row>
    <row r="1154" spans="1:20" ht="45" hidden="1" x14ac:dyDescent="0.2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 t="shared" ref="O1154:O1217" si="72">E1154/D1154</f>
        <v>3.0666666666666665E-2</v>
      </c>
      <c r="P1154" s="7">
        <f t="shared" ref="P1154:P1217" si="73">IFERROR(E1154/L1154,0)</f>
        <v>35.384615384615387</v>
      </c>
      <c r="Q1154" t="s">
        <v>8336</v>
      </c>
      <c r="R1154" t="s">
        <v>8337</v>
      </c>
      <c r="S1154" s="17">
        <f t="shared" ref="S1154:S1217" si="74">(((J1154/60)/60)/24)+DATE(1970,1,1)+(-5/24)</f>
        <v>42198.486805555549</v>
      </c>
      <c r="T1154" s="11">
        <f t="shared" ref="T1154:T1217" si="75">(((I1154/60)/60)/24)+DATE(1970,1,1)+(-5/24)</f>
        <v>42237.957638888889</v>
      </c>
    </row>
    <row r="1155" spans="1:20" ht="45" hidden="1" x14ac:dyDescent="0.2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 t="shared" si="72"/>
        <v>3.0833333333333334E-2</v>
      </c>
      <c r="P1155" s="7">
        <f t="shared" si="73"/>
        <v>61.666666666666664</v>
      </c>
      <c r="Q1155" t="s">
        <v>8317</v>
      </c>
      <c r="R1155" t="s">
        <v>8318</v>
      </c>
      <c r="S1155" s="17">
        <f t="shared" si="74"/>
        <v>42224.548576388886</v>
      </c>
      <c r="T1155" s="11">
        <f t="shared" si="75"/>
        <v>42254.548576388886</v>
      </c>
    </row>
    <row r="1156" spans="1:20" ht="45" hidden="1" x14ac:dyDescent="0.2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 t="shared" si="72"/>
        <v>3.1050000000000001E-2</v>
      </c>
      <c r="P1156" s="7">
        <f t="shared" si="73"/>
        <v>88.714285714285708</v>
      </c>
      <c r="Q1156" t="s">
        <v>8319</v>
      </c>
      <c r="R1156" t="s">
        <v>8321</v>
      </c>
      <c r="S1156" s="17">
        <f t="shared" si="74"/>
        <v>42535.283946759257</v>
      </c>
      <c r="T1156" s="11">
        <f t="shared" si="75"/>
        <v>42565.283946759257</v>
      </c>
    </row>
    <row r="1157" spans="1:20" ht="45" hidden="1" x14ac:dyDescent="0.2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 t="shared" si="72"/>
        <v>3.1333333333333331E-2</v>
      </c>
      <c r="P1157" s="7">
        <f t="shared" si="73"/>
        <v>15.666666666666666</v>
      </c>
      <c r="Q1157" t="s">
        <v>8317</v>
      </c>
      <c r="R1157" t="s">
        <v>8318</v>
      </c>
      <c r="S1157" s="17">
        <f t="shared" si="74"/>
        <v>42028.927546296291</v>
      </c>
      <c r="T1157" s="11">
        <f t="shared" si="75"/>
        <v>42058.927546296291</v>
      </c>
    </row>
    <row r="1158" spans="1:20" ht="45" hidden="1" x14ac:dyDescent="0.2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 t="shared" si="72"/>
        <v>3.1413333333333335E-2</v>
      </c>
      <c r="P1158" s="7">
        <f t="shared" si="73"/>
        <v>81.241379310344826</v>
      </c>
      <c r="Q1158" t="s">
        <v>8310</v>
      </c>
      <c r="R1158" t="s">
        <v>8313</v>
      </c>
      <c r="S1158" s="17">
        <f t="shared" si="74"/>
        <v>42186.049085648141</v>
      </c>
      <c r="T1158" s="11">
        <f t="shared" si="75"/>
        <v>42216.999305555553</v>
      </c>
    </row>
    <row r="1159" spans="1:20" ht="45" hidden="1" x14ac:dyDescent="0.2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 t="shared" si="72"/>
        <v>3.1481481481481478E-2</v>
      </c>
      <c r="P1159" s="7">
        <f t="shared" si="73"/>
        <v>21.25</v>
      </c>
      <c r="Q1159" t="s">
        <v>8336</v>
      </c>
      <c r="R1159" t="s">
        <v>8352</v>
      </c>
      <c r="S1159" s="17">
        <f t="shared" si="74"/>
        <v>42804.687141203707</v>
      </c>
      <c r="T1159" s="11">
        <f t="shared" si="75"/>
        <v>42834.645474537036</v>
      </c>
    </row>
    <row r="1160" spans="1:20" ht="45" hidden="1" x14ac:dyDescent="0.2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 t="shared" si="72"/>
        <v>3.1875000000000001E-2</v>
      </c>
      <c r="P1160" s="7">
        <f t="shared" si="73"/>
        <v>12.75</v>
      </c>
      <c r="Q1160" t="s">
        <v>8338</v>
      </c>
      <c r="R1160" t="s">
        <v>8350</v>
      </c>
      <c r="S1160" s="17">
        <f t="shared" si="74"/>
        <v>42555.490405092591</v>
      </c>
      <c r="T1160" s="11">
        <f t="shared" si="75"/>
        <v>42584.749999999993</v>
      </c>
    </row>
    <row r="1161" spans="1:20" ht="45" hidden="1" x14ac:dyDescent="0.25">
      <c r="A1161">
        <v>903</v>
      </c>
      <c r="B1161" s="3" t="s">
        <v>904</v>
      </c>
      <c r="C1161" s="3" t="s">
        <v>5013</v>
      </c>
      <c r="D1161">
        <v>5000</v>
      </c>
      <c r="E1161">
        <v>160</v>
      </c>
      <c r="F1161" t="s">
        <v>8221</v>
      </c>
      <c r="G1161" t="s">
        <v>8224</v>
      </c>
      <c r="H1161" t="s">
        <v>8246</v>
      </c>
      <c r="I1161">
        <v>1348367100</v>
      </c>
      <c r="J1161">
        <v>1346180780</v>
      </c>
      <c r="K1161" t="b">
        <v>0</v>
      </c>
      <c r="L1161">
        <v>4</v>
      </c>
      <c r="M1161" t="b">
        <v>0</v>
      </c>
      <c r="N1161" t="s">
        <v>8278</v>
      </c>
      <c r="O1161" s="6">
        <f t="shared" si="72"/>
        <v>3.2000000000000001E-2</v>
      </c>
      <c r="P1161" s="7">
        <f t="shared" si="73"/>
        <v>40</v>
      </c>
      <c r="Q1161" t="s">
        <v>8325</v>
      </c>
      <c r="R1161" t="s">
        <v>8328</v>
      </c>
      <c r="S1161" s="17">
        <f t="shared" si="74"/>
        <v>41149.587731481479</v>
      </c>
      <c r="T1161" s="11">
        <f t="shared" si="75"/>
        <v>41174.892361111109</v>
      </c>
    </row>
    <row r="1162" spans="1:20" ht="45" hidden="1" x14ac:dyDescent="0.25">
      <c r="A1162">
        <v>507</v>
      </c>
      <c r="B1162" s="3" t="s">
        <v>508</v>
      </c>
      <c r="C1162" s="3" t="s">
        <v>4617</v>
      </c>
      <c r="D1162">
        <v>20000</v>
      </c>
      <c r="E1162">
        <v>640</v>
      </c>
      <c r="F1162" t="s">
        <v>8221</v>
      </c>
      <c r="G1162" t="s">
        <v>8224</v>
      </c>
      <c r="H1162" t="s">
        <v>8246</v>
      </c>
      <c r="I1162">
        <v>1350687657</v>
      </c>
      <c r="J1162">
        <v>1346799657</v>
      </c>
      <c r="K1162" t="b">
        <v>0</v>
      </c>
      <c r="L1162">
        <v>10</v>
      </c>
      <c r="M1162" t="b">
        <v>0</v>
      </c>
      <c r="N1162" t="s">
        <v>8270</v>
      </c>
      <c r="O1162" s="6">
        <f t="shared" si="72"/>
        <v>3.2000000000000001E-2</v>
      </c>
      <c r="P1162" s="7">
        <f t="shared" si="73"/>
        <v>64</v>
      </c>
      <c r="Q1162" t="s">
        <v>8310</v>
      </c>
      <c r="R1162" t="s">
        <v>8316</v>
      </c>
      <c r="S1162" s="17">
        <f t="shared" si="74"/>
        <v>41156.750659722216</v>
      </c>
      <c r="T1162" s="11">
        <f t="shared" si="75"/>
        <v>41201.750659722216</v>
      </c>
    </row>
    <row r="1163" spans="1:20" ht="45" hidden="1" x14ac:dyDescent="0.2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6">
        <f t="shared" si="72"/>
        <v>3.2000000000000001E-2</v>
      </c>
      <c r="P1163" s="7">
        <f t="shared" si="73"/>
        <v>10.666666666666666</v>
      </c>
      <c r="Q1163" t="s">
        <v>8317</v>
      </c>
      <c r="R1163" t="s">
        <v>8318</v>
      </c>
      <c r="S1163" s="17">
        <f t="shared" si="74"/>
        <v>42209.464548611104</v>
      </c>
      <c r="T1163" s="11">
        <f t="shared" si="75"/>
        <v>42223.416666666664</v>
      </c>
    </row>
    <row r="1164" spans="1:20" ht="45" hidden="1" x14ac:dyDescent="0.2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 t="shared" si="72"/>
        <v>3.214285714285714E-2</v>
      </c>
      <c r="P1164" s="7">
        <f t="shared" si="73"/>
        <v>15</v>
      </c>
      <c r="Q1164" t="s">
        <v>8317</v>
      </c>
      <c r="R1164" t="s">
        <v>8318</v>
      </c>
      <c r="S1164" s="17">
        <f t="shared" si="74"/>
        <v>42311.413124999999</v>
      </c>
      <c r="T1164" s="11">
        <f t="shared" si="75"/>
        <v>42336.413124999999</v>
      </c>
    </row>
    <row r="1165" spans="1:20" ht="45" hidden="1" x14ac:dyDescent="0.25">
      <c r="A1165">
        <v>909</v>
      </c>
      <c r="B1165" s="3" t="s">
        <v>910</v>
      </c>
      <c r="C1165" s="3" t="s">
        <v>5019</v>
      </c>
      <c r="D1165">
        <v>16000</v>
      </c>
      <c r="E1165">
        <v>520</v>
      </c>
      <c r="F1165" t="s">
        <v>8221</v>
      </c>
      <c r="G1165" t="s">
        <v>8224</v>
      </c>
      <c r="H1165" t="s">
        <v>8246</v>
      </c>
      <c r="I1165">
        <v>1343016000</v>
      </c>
      <c r="J1165">
        <v>1340296440</v>
      </c>
      <c r="K1165" t="b">
        <v>0</v>
      </c>
      <c r="L1165">
        <v>8</v>
      </c>
      <c r="M1165" t="b">
        <v>0</v>
      </c>
      <c r="N1165" t="s">
        <v>8278</v>
      </c>
      <c r="O1165" s="6">
        <f t="shared" si="72"/>
        <v>3.2500000000000001E-2</v>
      </c>
      <c r="P1165" s="7">
        <f t="shared" si="73"/>
        <v>65</v>
      </c>
      <c r="Q1165" t="s">
        <v>8325</v>
      </c>
      <c r="R1165" t="s">
        <v>8328</v>
      </c>
      <c r="S1165" s="17">
        <f t="shared" si="74"/>
        <v>41081.481944444444</v>
      </c>
      <c r="T1165" s="11">
        <f t="shared" si="75"/>
        <v>41112.958333333328</v>
      </c>
    </row>
    <row r="1166" spans="1:20" ht="45" hidden="1" x14ac:dyDescent="0.2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6">
        <f t="shared" si="72"/>
        <v>3.2500000000000001E-2</v>
      </c>
      <c r="P1166" s="7">
        <f t="shared" si="73"/>
        <v>28.888888888888889</v>
      </c>
      <c r="Q1166" t="s">
        <v>8325</v>
      </c>
      <c r="R1166" t="s">
        <v>8329</v>
      </c>
      <c r="S1166" s="17">
        <f t="shared" si="74"/>
        <v>41841.823263888888</v>
      </c>
      <c r="T1166" s="11">
        <f t="shared" si="75"/>
        <v>41871.823263888888</v>
      </c>
    </row>
    <row r="1167" spans="1:20" ht="30" hidden="1" x14ac:dyDescent="0.25">
      <c r="A1167">
        <v>3946</v>
      </c>
      <c r="B1167" s="3" t="s">
        <v>3943</v>
      </c>
      <c r="C1167" s="3" t="s">
        <v>8054</v>
      </c>
      <c r="D1167">
        <v>6000</v>
      </c>
      <c r="E1167">
        <v>195</v>
      </c>
      <c r="F1167" t="s">
        <v>8221</v>
      </c>
      <c r="G1167" t="s">
        <v>8224</v>
      </c>
      <c r="H1167" t="s">
        <v>8246</v>
      </c>
      <c r="I1167">
        <v>1425110400</v>
      </c>
      <c r="J1167">
        <v>1422388822</v>
      </c>
      <c r="K1167" t="b">
        <v>0</v>
      </c>
      <c r="L1167">
        <v>5</v>
      </c>
      <c r="M1167" t="b">
        <v>0</v>
      </c>
      <c r="N1167" t="s">
        <v>8271</v>
      </c>
      <c r="O1167" s="6">
        <f t="shared" si="72"/>
        <v>3.2500000000000001E-2</v>
      </c>
      <c r="P1167" s="7">
        <f t="shared" si="73"/>
        <v>39</v>
      </c>
      <c r="Q1167" t="s">
        <v>8317</v>
      </c>
      <c r="R1167" t="s">
        <v>8318</v>
      </c>
      <c r="S1167" s="17">
        <f t="shared" si="74"/>
        <v>42031.625254629624</v>
      </c>
      <c r="T1167" s="11">
        <f t="shared" si="75"/>
        <v>42063.124999999993</v>
      </c>
    </row>
    <row r="1168" spans="1:20" ht="45" hidden="1" x14ac:dyDescent="0.25">
      <c r="A1168">
        <v>170</v>
      </c>
      <c r="B1168" s="3" t="s">
        <v>172</v>
      </c>
      <c r="C1168" s="3" t="s">
        <v>4280</v>
      </c>
      <c r="D1168">
        <v>10000</v>
      </c>
      <c r="E1168">
        <v>325</v>
      </c>
      <c r="F1168" t="s">
        <v>8221</v>
      </c>
      <c r="G1168" t="s">
        <v>8224</v>
      </c>
      <c r="H1168" t="s">
        <v>8246</v>
      </c>
      <c r="I1168">
        <v>1440912480</v>
      </c>
      <c r="J1168">
        <v>1438385283</v>
      </c>
      <c r="K1168" t="b">
        <v>0</v>
      </c>
      <c r="L1168">
        <v>10</v>
      </c>
      <c r="M1168" t="b">
        <v>0</v>
      </c>
      <c r="N1168" t="s">
        <v>8268</v>
      </c>
      <c r="O1168" s="6">
        <f t="shared" si="72"/>
        <v>3.2500000000000001E-2</v>
      </c>
      <c r="P1168" s="7">
        <f t="shared" si="73"/>
        <v>32.5</v>
      </c>
      <c r="Q1168" t="s">
        <v>8310</v>
      </c>
      <c r="R1168" t="s">
        <v>8314</v>
      </c>
      <c r="S1168" s="17">
        <f t="shared" si="74"/>
        <v>42216.769479166665</v>
      </c>
      <c r="T1168" s="11">
        <f t="shared" si="75"/>
        <v>42246.019444444442</v>
      </c>
    </row>
    <row r="1169" spans="1:20" ht="45" hidden="1" x14ac:dyDescent="0.2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 t="shared" si="72"/>
        <v>3.267605633802817E-2</v>
      </c>
      <c r="P1169" s="7">
        <f t="shared" si="73"/>
        <v>29</v>
      </c>
      <c r="Q1169" t="s">
        <v>8317</v>
      </c>
      <c r="R1169" t="s">
        <v>8359</v>
      </c>
      <c r="S1169" s="17">
        <f t="shared" si="74"/>
        <v>42138.590486111112</v>
      </c>
      <c r="T1169" s="11">
        <f t="shared" si="75"/>
        <v>42170.590486111112</v>
      </c>
    </row>
    <row r="1170" spans="1:20" ht="45" hidden="1" x14ac:dyDescent="0.2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 t="shared" si="72"/>
        <v>3.272727272727273E-2</v>
      </c>
      <c r="P1170" s="7">
        <f t="shared" si="73"/>
        <v>30</v>
      </c>
      <c r="Q1170" t="s">
        <v>8319</v>
      </c>
      <c r="R1170" t="s">
        <v>8320</v>
      </c>
      <c r="S1170" s="17">
        <f t="shared" si="74"/>
        <v>42087.860775462956</v>
      </c>
      <c r="T1170" s="11">
        <f t="shared" si="75"/>
        <v>42117.860775462956</v>
      </c>
    </row>
    <row r="1171" spans="1:20" ht="45" hidden="1" x14ac:dyDescent="0.2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 t="shared" si="72"/>
        <v>3.2804E-2</v>
      </c>
      <c r="P1171" s="7">
        <f t="shared" si="73"/>
        <v>20.502500000000001</v>
      </c>
      <c r="Q1171" t="s">
        <v>8310</v>
      </c>
      <c r="R1171" t="s">
        <v>8316</v>
      </c>
      <c r="S1171" s="17">
        <f t="shared" si="74"/>
        <v>41753.549710648142</v>
      </c>
      <c r="T1171" s="11">
        <f t="shared" si="75"/>
        <v>41773.549710648142</v>
      </c>
    </row>
    <row r="1172" spans="1:20" ht="45" hidden="1" x14ac:dyDescent="0.2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 t="shared" si="72"/>
        <v>3.3033333333333331E-2</v>
      </c>
      <c r="P1172" s="7">
        <f t="shared" si="73"/>
        <v>66.066666666666663</v>
      </c>
      <c r="Q1172" t="s">
        <v>8319</v>
      </c>
      <c r="R1172" t="s">
        <v>8321</v>
      </c>
      <c r="S1172" s="17">
        <f t="shared" si="74"/>
        <v>42188.595289351848</v>
      </c>
      <c r="T1172" s="11">
        <f t="shared" si="75"/>
        <v>42218.595289351848</v>
      </c>
    </row>
    <row r="1173" spans="1:20" ht="60" hidden="1" x14ac:dyDescent="0.2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 t="shared" si="72"/>
        <v>3.307692307692308E-2</v>
      </c>
      <c r="P1173" s="7">
        <f t="shared" si="73"/>
        <v>53.75</v>
      </c>
      <c r="Q1173" t="s">
        <v>8310</v>
      </c>
      <c r="R1173" t="s">
        <v>8316</v>
      </c>
      <c r="S1173" s="17">
        <f t="shared" si="74"/>
        <v>40247.677673611113</v>
      </c>
      <c r="T1173" s="11">
        <f t="shared" si="75"/>
        <v>40306.719444444439</v>
      </c>
    </row>
    <row r="1174" spans="1:20" ht="60" hidden="1" x14ac:dyDescent="0.25">
      <c r="A1174">
        <v>772</v>
      </c>
      <c r="B1174" s="3" t="s">
        <v>773</v>
      </c>
      <c r="C1174" s="3" t="s">
        <v>4882</v>
      </c>
      <c r="D1174">
        <v>1500</v>
      </c>
      <c r="E1174">
        <v>50</v>
      </c>
      <c r="F1174" t="s">
        <v>8221</v>
      </c>
      <c r="G1174" t="s">
        <v>8224</v>
      </c>
      <c r="H1174" t="s">
        <v>8246</v>
      </c>
      <c r="I1174">
        <v>1257047940</v>
      </c>
      <c r="J1174">
        <v>1252718519</v>
      </c>
      <c r="K1174" t="b">
        <v>0</v>
      </c>
      <c r="L1174">
        <v>1</v>
      </c>
      <c r="M1174" t="b">
        <v>0</v>
      </c>
      <c r="N1174" t="s">
        <v>8275</v>
      </c>
      <c r="O1174" s="6">
        <f t="shared" si="72"/>
        <v>3.3333333333333333E-2</v>
      </c>
      <c r="P1174" s="7">
        <f t="shared" si="73"/>
        <v>50</v>
      </c>
      <c r="Q1174" t="s">
        <v>8322</v>
      </c>
      <c r="R1174" t="s">
        <v>8324</v>
      </c>
      <c r="S1174" s="17">
        <f t="shared" si="74"/>
        <v>40067.848599537036</v>
      </c>
      <c r="T1174" s="11">
        <f t="shared" si="75"/>
        <v>40117.957638888889</v>
      </c>
    </row>
    <row r="1175" spans="1:20" ht="45" hidden="1" x14ac:dyDescent="0.25">
      <c r="A1175">
        <v>514</v>
      </c>
      <c r="B1175" s="3" t="s">
        <v>515</v>
      </c>
      <c r="C1175" s="3" t="s">
        <v>4624</v>
      </c>
      <c r="D1175">
        <v>1500</v>
      </c>
      <c r="E1175">
        <v>50</v>
      </c>
      <c r="F1175" t="s">
        <v>8221</v>
      </c>
      <c r="G1175" t="s">
        <v>8229</v>
      </c>
      <c r="H1175" t="s">
        <v>8251</v>
      </c>
      <c r="I1175">
        <v>1407595447</v>
      </c>
      <c r="J1175">
        <v>1405003447</v>
      </c>
      <c r="K1175" t="b">
        <v>0</v>
      </c>
      <c r="L1175">
        <v>3</v>
      </c>
      <c r="M1175" t="b">
        <v>0</v>
      </c>
      <c r="N1175" t="s">
        <v>8270</v>
      </c>
      <c r="O1175" s="6">
        <f t="shared" si="72"/>
        <v>3.3333333333333333E-2</v>
      </c>
      <c r="P1175" s="7">
        <f t="shared" si="73"/>
        <v>16.666666666666668</v>
      </c>
      <c r="Q1175" t="s">
        <v>8310</v>
      </c>
      <c r="R1175" t="s">
        <v>8316</v>
      </c>
      <c r="S1175" s="17">
        <f t="shared" si="74"/>
        <v>41830.405636574069</v>
      </c>
      <c r="T1175" s="11">
        <f t="shared" si="75"/>
        <v>41860.405636574069</v>
      </c>
    </row>
    <row r="1176" spans="1:20" ht="45" hidden="1" x14ac:dyDescent="0.25">
      <c r="A1176">
        <v>1810</v>
      </c>
      <c r="B1176" s="3" t="s">
        <v>1811</v>
      </c>
      <c r="C1176" s="3" t="s">
        <v>5920</v>
      </c>
      <c r="D1176">
        <v>450</v>
      </c>
      <c r="E1176">
        <v>15</v>
      </c>
      <c r="F1176" t="s">
        <v>8221</v>
      </c>
      <c r="G1176" t="s">
        <v>8224</v>
      </c>
      <c r="H1176" t="s">
        <v>8246</v>
      </c>
      <c r="I1176">
        <v>1408657826</v>
      </c>
      <c r="J1176">
        <v>1407621026</v>
      </c>
      <c r="K1176" t="b">
        <v>0</v>
      </c>
      <c r="L1176">
        <v>2</v>
      </c>
      <c r="M1176" t="b">
        <v>0</v>
      </c>
      <c r="N1176" t="s">
        <v>8285</v>
      </c>
      <c r="O1176" s="6">
        <f t="shared" si="72"/>
        <v>3.3333333333333333E-2</v>
      </c>
      <c r="P1176" s="7">
        <f t="shared" si="73"/>
        <v>7.5</v>
      </c>
      <c r="Q1176" t="s">
        <v>8338</v>
      </c>
      <c r="R1176" t="s">
        <v>8339</v>
      </c>
      <c r="S1176" s="17">
        <f t="shared" si="74"/>
        <v>41860.701689814814</v>
      </c>
      <c r="T1176" s="11">
        <f t="shared" si="75"/>
        <v>41872.701689814814</v>
      </c>
    </row>
    <row r="1177" spans="1:20" ht="45" hidden="1" x14ac:dyDescent="0.25">
      <c r="A1177">
        <v>592</v>
      </c>
      <c r="B1177" s="3" t="s">
        <v>593</v>
      </c>
      <c r="C1177" s="3" t="s">
        <v>4702</v>
      </c>
      <c r="D1177">
        <v>7500</v>
      </c>
      <c r="E1177">
        <v>250</v>
      </c>
      <c r="F1177" t="s">
        <v>8221</v>
      </c>
      <c r="G1177" t="s">
        <v>8224</v>
      </c>
      <c r="H1177" t="s">
        <v>8246</v>
      </c>
      <c r="I1177">
        <v>1417584860</v>
      </c>
      <c r="J1177">
        <v>1414992860</v>
      </c>
      <c r="K1177" t="b">
        <v>0</v>
      </c>
      <c r="L1177">
        <v>1</v>
      </c>
      <c r="M1177" t="b">
        <v>0</v>
      </c>
      <c r="N1177" t="s">
        <v>8272</v>
      </c>
      <c r="O1177" s="6">
        <f t="shared" si="72"/>
        <v>3.3333333333333333E-2</v>
      </c>
      <c r="P1177" s="7">
        <f t="shared" si="73"/>
        <v>250</v>
      </c>
      <c r="Q1177" t="s">
        <v>8319</v>
      </c>
      <c r="R1177" t="s">
        <v>8320</v>
      </c>
      <c r="S1177" s="17">
        <f t="shared" si="74"/>
        <v>41946.023842592593</v>
      </c>
      <c r="T1177" s="11">
        <f t="shared" si="75"/>
        <v>41976.023842592585</v>
      </c>
    </row>
    <row r="1178" spans="1:20" ht="30" hidden="1" x14ac:dyDescent="0.2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6">
        <f t="shared" si="72"/>
        <v>3.3333333333333333E-2</v>
      </c>
      <c r="P1178" s="7">
        <f t="shared" si="73"/>
        <v>50</v>
      </c>
      <c r="Q1178" t="s">
        <v>8317</v>
      </c>
      <c r="R1178" t="s">
        <v>8318</v>
      </c>
      <c r="S1178" s="17">
        <f t="shared" si="74"/>
        <v>42807.676724537036</v>
      </c>
      <c r="T1178" s="11">
        <f t="shared" si="75"/>
        <v>42858.591666666667</v>
      </c>
    </row>
    <row r="1179" spans="1:20" ht="45" hidden="1" x14ac:dyDescent="0.2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 t="shared" si="72"/>
        <v>3.3399999999999999E-2</v>
      </c>
      <c r="P1179" s="7">
        <f t="shared" si="73"/>
        <v>20.875</v>
      </c>
      <c r="Q1179" t="s">
        <v>8317</v>
      </c>
      <c r="R1179" t="s">
        <v>8357</v>
      </c>
      <c r="S1179" s="17">
        <f t="shared" si="74"/>
        <v>42690.525104166663</v>
      </c>
      <c r="T1179" s="11">
        <f t="shared" si="75"/>
        <v>42711.525104166663</v>
      </c>
    </row>
    <row r="1180" spans="1:20" ht="45" hidden="1" x14ac:dyDescent="0.2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 t="shared" si="72"/>
        <v>3.3444444444444443E-2</v>
      </c>
      <c r="P1180" s="7">
        <f t="shared" si="73"/>
        <v>150.5</v>
      </c>
      <c r="Q1180" t="s">
        <v>8319</v>
      </c>
      <c r="R1180" t="s">
        <v>8320</v>
      </c>
      <c r="S1180" s="17">
        <f t="shared" si="74"/>
        <v>42631.56118055556</v>
      </c>
      <c r="T1180" s="11">
        <f t="shared" si="75"/>
        <v>42691.602847222217</v>
      </c>
    </row>
    <row r="1181" spans="1:20" ht="45" hidden="1" x14ac:dyDescent="0.2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72"/>
        <v>3.3666666666666664E-2</v>
      </c>
      <c r="P1181" s="7">
        <f t="shared" si="73"/>
        <v>50.5</v>
      </c>
      <c r="Q1181" t="s">
        <v>8317</v>
      </c>
      <c r="R1181" t="s">
        <v>8318</v>
      </c>
      <c r="S1181" s="17">
        <f t="shared" si="74"/>
        <v>42614.934537037036</v>
      </c>
      <c r="T1181" s="11">
        <f t="shared" si="75"/>
        <v>42644.934537037036</v>
      </c>
    </row>
    <row r="1182" spans="1:20" ht="45" hidden="1" x14ac:dyDescent="0.2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 t="shared" si="72"/>
        <v>3.3673333333333333E-2</v>
      </c>
      <c r="P1182" s="7">
        <f t="shared" si="73"/>
        <v>34.128378378378379</v>
      </c>
      <c r="Q1182" t="s">
        <v>8333</v>
      </c>
      <c r="R1182" t="s">
        <v>8334</v>
      </c>
      <c r="S1182" s="17">
        <f t="shared" si="74"/>
        <v>41445.754421296297</v>
      </c>
      <c r="T1182" s="11">
        <f t="shared" si="75"/>
        <v>41490.754421296297</v>
      </c>
    </row>
    <row r="1183" spans="1:20" ht="45" hidden="1" x14ac:dyDescent="0.2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 t="shared" si="72"/>
        <v>3.4000000000000002E-2</v>
      </c>
      <c r="P1183" s="7">
        <f t="shared" si="73"/>
        <v>25.5</v>
      </c>
      <c r="Q1183" t="s">
        <v>8310</v>
      </c>
      <c r="R1183" t="s">
        <v>8314</v>
      </c>
      <c r="S1183" s="17">
        <f t="shared" si="74"/>
        <v>41825.58289351852</v>
      </c>
      <c r="T1183" s="11">
        <f t="shared" si="75"/>
        <v>41882.957638888889</v>
      </c>
    </row>
    <row r="1184" spans="1:20" ht="45" hidden="1" x14ac:dyDescent="0.2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 t="shared" si="72"/>
        <v>3.4125000000000003E-2</v>
      </c>
      <c r="P1184" s="7">
        <f t="shared" si="73"/>
        <v>22.75</v>
      </c>
      <c r="Q1184" t="s">
        <v>8317</v>
      </c>
      <c r="R1184" t="s">
        <v>8359</v>
      </c>
      <c r="S1184" s="17">
        <f t="shared" si="74"/>
        <v>42095.166342592587</v>
      </c>
      <c r="T1184" s="11">
        <f t="shared" si="75"/>
        <v>42125.166342592587</v>
      </c>
    </row>
    <row r="1185" spans="1:20" ht="30" hidden="1" x14ac:dyDescent="0.2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 t="shared" si="72"/>
        <v>3.4200000000000001E-2</v>
      </c>
      <c r="P1185" s="7">
        <f t="shared" si="73"/>
        <v>114</v>
      </c>
      <c r="Q1185" t="s">
        <v>8333</v>
      </c>
      <c r="R1185" t="s">
        <v>8334</v>
      </c>
      <c r="S1185" s="17">
        <f t="shared" si="74"/>
        <v>42413.462673611109</v>
      </c>
      <c r="T1185" s="11">
        <f t="shared" si="75"/>
        <v>42443.421006944445</v>
      </c>
    </row>
    <row r="1186" spans="1:20" ht="30" hidden="1" x14ac:dyDescent="0.2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 t="shared" si="72"/>
        <v>3.44748684310884E-2</v>
      </c>
      <c r="P1186" s="7">
        <f t="shared" si="73"/>
        <v>30.133333333333333</v>
      </c>
      <c r="Q1186" t="s">
        <v>8317</v>
      </c>
      <c r="R1186" t="s">
        <v>8359</v>
      </c>
      <c r="S1186" s="17">
        <f t="shared" si="74"/>
        <v>42047.516111111108</v>
      </c>
      <c r="T1186" s="11">
        <f t="shared" si="75"/>
        <v>42076.924305555549</v>
      </c>
    </row>
    <row r="1187" spans="1:20" ht="45" hidden="1" x14ac:dyDescent="0.2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 t="shared" si="72"/>
        <v>3.4666666666666665E-2</v>
      </c>
      <c r="P1187" s="7">
        <f t="shared" si="73"/>
        <v>47.272727272727273</v>
      </c>
      <c r="Q1187" t="s">
        <v>8317</v>
      </c>
      <c r="R1187" t="s">
        <v>8318</v>
      </c>
      <c r="S1187" s="17">
        <f t="shared" si="74"/>
        <v>42679.750138888885</v>
      </c>
      <c r="T1187" s="11">
        <f t="shared" si="75"/>
        <v>42709.999305555553</v>
      </c>
    </row>
    <row r="1188" spans="1:20" ht="60" hidden="1" x14ac:dyDescent="0.2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 t="shared" si="72"/>
        <v>3.5400000000000001E-2</v>
      </c>
      <c r="P1188" s="7">
        <f t="shared" si="73"/>
        <v>59</v>
      </c>
      <c r="Q1188" t="s">
        <v>8322</v>
      </c>
      <c r="R1188" t="s">
        <v>8324</v>
      </c>
      <c r="S1188" s="17">
        <f t="shared" si="74"/>
        <v>42114.935300925928</v>
      </c>
      <c r="T1188" s="11">
        <f t="shared" si="75"/>
        <v>42144.935300925928</v>
      </c>
    </row>
    <row r="1189" spans="1:20" ht="45" hidden="1" x14ac:dyDescent="0.2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 t="shared" si="72"/>
        <v>3.5499999999999997E-2</v>
      </c>
      <c r="P1189" s="7">
        <f t="shared" si="73"/>
        <v>591.66666666666663</v>
      </c>
      <c r="Q1189" t="s">
        <v>8319</v>
      </c>
      <c r="R1189" t="s">
        <v>8321</v>
      </c>
      <c r="S1189" s="17">
        <f t="shared" si="74"/>
        <v>42711.542280092595</v>
      </c>
      <c r="T1189" s="11">
        <f t="shared" si="75"/>
        <v>42771.542280092595</v>
      </c>
    </row>
    <row r="1190" spans="1:20" ht="45" hidden="1" x14ac:dyDescent="0.2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 t="shared" si="72"/>
        <v>3.5520833333333335E-2</v>
      </c>
      <c r="P1190" s="7">
        <f t="shared" si="73"/>
        <v>41.585365853658537</v>
      </c>
      <c r="Q1190" t="s">
        <v>8319</v>
      </c>
      <c r="R1190" t="s">
        <v>8321</v>
      </c>
      <c r="S1190" s="17">
        <f t="shared" si="74"/>
        <v>42123.470312500001</v>
      </c>
      <c r="T1190" s="11">
        <f t="shared" si="75"/>
        <v>42153.470312500001</v>
      </c>
    </row>
    <row r="1191" spans="1:20" ht="30" hidden="1" x14ac:dyDescent="0.2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 t="shared" si="72"/>
        <v>3.5666666666666666E-2</v>
      </c>
      <c r="P1191" s="7">
        <f t="shared" si="73"/>
        <v>26.75</v>
      </c>
      <c r="Q1191" t="s">
        <v>8338</v>
      </c>
      <c r="R1191" t="s">
        <v>8339</v>
      </c>
      <c r="S1191" s="17">
        <f t="shared" si="74"/>
        <v>41973.532002314816</v>
      </c>
      <c r="T1191" s="11">
        <f t="shared" si="75"/>
        <v>42033.532002314816</v>
      </c>
    </row>
    <row r="1192" spans="1:20" ht="45" hidden="1" x14ac:dyDescent="0.2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 t="shared" si="72"/>
        <v>3.608004104669061E-2</v>
      </c>
      <c r="P1192" s="7">
        <f t="shared" si="73"/>
        <v>65.111111111111114</v>
      </c>
      <c r="Q1192" t="s">
        <v>8317</v>
      </c>
      <c r="R1192" t="s">
        <v>8357</v>
      </c>
      <c r="S1192" s="17">
        <f t="shared" si="74"/>
        <v>42359.58390046296</v>
      </c>
      <c r="T1192" s="11">
        <f t="shared" si="75"/>
        <v>42407.803472222215</v>
      </c>
    </row>
    <row r="1193" spans="1:20" ht="45" hidden="1" x14ac:dyDescent="0.2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 t="shared" si="72"/>
        <v>3.7400000000000003E-2</v>
      </c>
      <c r="P1193" s="7">
        <f t="shared" si="73"/>
        <v>12.466666666666667</v>
      </c>
      <c r="Q1193" t="s">
        <v>8338</v>
      </c>
      <c r="R1193" t="s">
        <v>8339</v>
      </c>
      <c r="S1193" s="17">
        <f t="shared" si="74"/>
        <v>41849.352361111109</v>
      </c>
      <c r="T1193" s="11">
        <f t="shared" si="75"/>
        <v>41909.352361111109</v>
      </c>
    </row>
    <row r="1194" spans="1:20" ht="30" hidden="1" x14ac:dyDescent="0.2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 t="shared" si="72"/>
        <v>3.7499999999999999E-2</v>
      </c>
      <c r="P1194" s="7">
        <f t="shared" si="73"/>
        <v>93.75</v>
      </c>
      <c r="Q1194" t="s">
        <v>8317</v>
      </c>
      <c r="R1194" t="s">
        <v>8318</v>
      </c>
      <c r="S1194" s="17">
        <f t="shared" si="74"/>
        <v>42808.431898148141</v>
      </c>
      <c r="T1194" s="11">
        <f t="shared" si="75"/>
        <v>42838.999305555553</v>
      </c>
    </row>
    <row r="1195" spans="1:20" ht="45" hidden="1" x14ac:dyDescent="0.2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 t="shared" si="72"/>
        <v>3.7600000000000001E-2</v>
      </c>
      <c r="P1195" s="7">
        <f t="shared" si="73"/>
        <v>23.5</v>
      </c>
      <c r="Q1195" t="s">
        <v>8338</v>
      </c>
      <c r="R1195" t="s">
        <v>8343</v>
      </c>
      <c r="S1195" s="17">
        <f t="shared" si="74"/>
        <v>41935.812418981477</v>
      </c>
      <c r="T1195" s="11">
        <f t="shared" si="75"/>
        <v>41955.854085648149</v>
      </c>
    </row>
    <row r="1196" spans="1:20" ht="30" hidden="1" x14ac:dyDescent="0.2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 t="shared" si="72"/>
        <v>3.7999999999999999E-2</v>
      </c>
      <c r="P1196" s="7">
        <f t="shared" si="73"/>
        <v>9.5</v>
      </c>
      <c r="Q1196" t="s">
        <v>8317</v>
      </c>
      <c r="R1196" t="s">
        <v>8318</v>
      </c>
      <c r="S1196" s="17">
        <f t="shared" si="74"/>
        <v>41974.916006944441</v>
      </c>
      <c r="T1196" s="11">
        <f t="shared" si="75"/>
        <v>42004.916006944441</v>
      </c>
    </row>
    <row r="1197" spans="1:20" ht="45" hidden="1" x14ac:dyDescent="0.2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 t="shared" si="72"/>
        <v>3.8206896551724136E-2</v>
      </c>
      <c r="P1197" s="7">
        <f t="shared" si="73"/>
        <v>65.17647058823529</v>
      </c>
      <c r="Q1197" t="s">
        <v>8319</v>
      </c>
      <c r="R1197" t="s">
        <v>8321</v>
      </c>
      <c r="S1197" s="17">
        <f t="shared" si="74"/>
        <v>42481.168263888881</v>
      </c>
      <c r="T1197" s="11">
        <f t="shared" si="75"/>
        <v>42511.168263888881</v>
      </c>
    </row>
    <row r="1198" spans="1:20" ht="45" hidden="1" x14ac:dyDescent="0.2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 t="shared" si="72"/>
        <v>3.85E-2</v>
      </c>
      <c r="P1198" s="7">
        <f t="shared" si="73"/>
        <v>60.789473684210527</v>
      </c>
      <c r="Q1198" t="s">
        <v>8336</v>
      </c>
      <c r="R1198" t="s">
        <v>8337</v>
      </c>
      <c r="S1198" s="17">
        <f t="shared" si="74"/>
        <v>42060.946597222217</v>
      </c>
      <c r="T1198" s="11">
        <f t="shared" si="75"/>
        <v>42090.90493055556</v>
      </c>
    </row>
    <row r="1199" spans="1:20" ht="45" hidden="1" x14ac:dyDescent="0.2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 t="shared" si="72"/>
        <v>3.8739999999999997E-2</v>
      </c>
      <c r="P1199" s="7">
        <f t="shared" si="73"/>
        <v>48.424999999999997</v>
      </c>
      <c r="Q1199" t="s">
        <v>8325</v>
      </c>
      <c r="R1199" t="s">
        <v>8340</v>
      </c>
      <c r="S1199" s="17">
        <f t="shared" si="74"/>
        <v>41715.666446759256</v>
      </c>
      <c r="T1199" s="11">
        <f t="shared" si="75"/>
        <v>41749.833333333328</v>
      </c>
    </row>
    <row r="1200" spans="1:20" ht="45" hidden="1" x14ac:dyDescent="0.2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 t="shared" si="72"/>
        <v>3.8833333333333331E-2</v>
      </c>
      <c r="P1200" s="7">
        <f t="shared" si="73"/>
        <v>29.125</v>
      </c>
      <c r="Q1200" t="s">
        <v>8336</v>
      </c>
      <c r="R1200" t="s">
        <v>8337</v>
      </c>
      <c r="S1200" s="17">
        <f t="shared" si="74"/>
        <v>42042.467893518515</v>
      </c>
      <c r="T1200" s="11">
        <f t="shared" si="75"/>
        <v>42094.343055555553</v>
      </c>
    </row>
    <row r="1201" spans="1:20" ht="45" hidden="1" x14ac:dyDescent="0.2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 t="shared" si="72"/>
        <v>3.8860103626943004E-2</v>
      </c>
      <c r="P1201" s="7">
        <f t="shared" si="73"/>
        <v>25</v>
      </c>
      <c r="Q1201" t="s">
        <v>8317</v>
      </c>
      <c r="R1201" t="s">
        <v>8318</v>
      </c>
      <c r="S1201" s="17">
        <f t="shared" si="74"/>
        <v>41851.492592592593</v>
      </c>
      <c r="T1201" s="11">
        <f t="shared" si="75"/>
        <v>41891.492592592593</v>
      </c>
    </row>
    <row r="1202" spans="1:20" ht="45" hidden="1" x14ac:dyDescent="0.2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 t="shared" si="72"/>
        <v>3.8875E-2</v>
      </c>
      <c r="P1202" s="7">
        <f t="shared" si="73"/>
        <v>23.923076923076923</v>
      </c>
      <c r="Q1202" t="s">
        <v>8317</v>
      </c>
      <c r="R1202" t="s">
        <v>8318</v>
      </c>
      <c r="S1202" s="17">
        <f t="shared" si="74"/>
        <v>41857.798738425925</v>
      </c>
      <c r="T1202" s="11">
        <f t="shared" si="75"/>
        <v>41887.798738425925</v>
      </c>
    </row>
    <row r="1203" spans="1:20" ht="45" hidden="1" x14ac:dyDescent="0.2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 t="shared" si="72"/>
        <v>3.9334666666666664E-2</v>
      </c>
      <c r="P1203" s="7">
        <f t="shared" si="73"/>
        <v>45.386153846153846</v>
      </c>
      <c r="Q1203" t="s">
        <v>8319</v>
      </c>
      <c r="R1203" t="s">
        <v>8320</v>
      </c>
      <c r="S1203" s="17">
        <f t="shared" si="74"/>
        <v>41835.430821759255</v>
      </c>
      <c r="T1203" s="11">
        <f t="shared" si="75"/>
        <v>41865.430821759255</v>
      </c>
    </row>
    <row r="1204" spans="1:20" ht="45" hidden="1" x14ac:dyDescent="0.2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 t="shared" si="72"/>
        <v>3.9750000000000001E-2</v>
      </c>
      <c r="P1204" s="7">
        <f t="shared" si="73"/>
        <v>56.785714285714285</v>
      </c>
      <c r="Q1204" t="s">
        <v>8317</v>
      </c>
      <c r="R1204" t="s">
        <v>8357</v>
      </c>
      <c r="S1204" s="17">
        <f t="shared" si="74"/>
        <v>42114.617199074077</v>
      </c>
      <c r="T1204" s="11">
        <f t="shared" si="75"/>
        <v>42144.617199074077</v>
      </c>
    </row>
    <row r="1205" spans="1:20" ht="45" hidden="1" x14ac:dyDescent="0.25">
      <c r="A1205">
        <v>1557</v>
      </c>
      <c r="B1205" s="3" t="s">
        <v>1558</v>
      </c>
      <c r="C1205" s="3" t="s">
        <v>5667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1411227633</v>
      </c>
      <c r="J1205">
        <v>1408549233</v>
      </c>
      <c r="K1205" t="b">
        <v>0</v>
      </c>
      <c r="L1205">
        <v>1</v>
      </c>
      <c r="M1205" t="b">
        <v>0</v>
      </c>
      <c r="N1205" t="s">
        <v>8289</v>
      </c>
      <c r="O1205" s="6">
        <f t="shared" si="72"/>
        <v>0.04</v>
      </c>
      <c r="P1205" s="7">
        <f t="shared" si="73"/>
        <v>100</v>
      </c>
      <c r="Q1205" t="s">
        <v>8338</v>
      </c>
      <c r="R1205" t="s">
        <v>8343</v>
      </c>
      <c r="S1205" s="17">
        <f t="shared" si="74"/>
        <v>41871.444826388884</v>
      </c>
      <c r="T1205" s="11">
        <f t="shared" si="75"/>
        <v>41902.444826388884</v>
      </c>
    </row>
    <row r="1206" spans="1:20" ht="45" hidden="1" x14ac:dyDescent="0.2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6">
        <f t="shared" si="72"/>
        <v>0.04</v>
      </c>
      <c r="P1206" s="7">
        <f t="shared" si="73"/>
        <v>20</v>
      </c>
      <c r="Q1206" t="s">
        <v>8338</v>
      </c>
      <c r="R1206" t="s">
        <v>8343</v>
      </c>
      <c r="S1206" s="17">
        <f t="shared" si="74"/>
        <v>42170.788194444445</v>
      </c>
      <c r="T1206" s="11">
        <f t="shared" si="75"/>
        <v>42185.788194444445</v>
      </c>
    </row>
    <row r="1207" spans="1:20" ht="45" hidden="1" x14ac:dyDescent="0.25">
      <c r="A1207">
        <v>1183</v>
      </c>
      <c r="B1207" s="3" t="s">
        <v>1184</v>
      </c>
      <c r="C1207" s="3" t="s">
        <v>5293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1478059140</v>
      </c>
      <c r="J1207">
        <v>1476391223</v>
      </c>
      <c r="K1207" t="b">
        <v>0</v>
      </c>
      <c r="L1207">
        <v>3</v>
      </c>
      <c r="M1207" t="b">
        <v>0</v>
      </c>
      <c r="N1207" t="s">
        <v>8284</v>
      </c>
      <c r="O1207" s="6">
        <f t="shared" si="72"/>
        <v>0.04</v>
      </c>
      <c r="P1207" s="7">
        <f t="shared" si="73"/>
        <v>33.333333333333336</v>
      </c>
      <c r="Q1207" t="s">
        <v>8336</v>
      </c>
      <c r="R1207" t="s">
        <v>8337</v>
      </c>
      <c r="S1207" s="17">
        <f t="shared" si="74"/>
        <v>42656.653043981474</v>
      </c>
      <c r="T1207" s="11">
        <f t="shared" si="75"/>
        <v>42675.957638888889</v>
      </c>
    </row>
    <row r="1208" spans="1:20" ht="45" hidden="1" x14ac:dyDescent="0.2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 t="shared" si="72"/>
        <v>4.0045454545454544E-2</v>
      </c>
      <c r="P1208" s="7">
        <f t="shared" si="73"/>
        <v>55.0625</v>
      </c>
      <c r="Q1208" t="s">
        <v>8317</v>
      </c>
      <c r="R1208" t="s">
        <v>8359</v>
      </c>
      <c r="S1208" s="17">
        <f t="shared" si="74"/>
        <v>41982.528738425921</v>
      </c>
      <c r="T1208" s="11">
        <f t="shared" si="75"/>
        <v>42014.999305555553</v>
      </c>
    </row>
    <row r="1209" spans="1:20" ht="30" hidden="1" x14ac:dyDescent="0.2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 t="shared" si="72"/>
        <v>4.02E-2</v>
      </c>
      <c r="P1209" s="7">
        <f t="shared" si="73"/>
        <v>100.5</v>
      </c>
      <c r="Q1209" t="s">
        <v>8317</v>
      </c>
      <c r="R1209" t="s">
        <v>8359</v>
      </c>
      <c r="S1209" s="17">
        <f t="shared" si="74"/>
        <v>42410.722719907404</v>
      </c>
      <c r="T1209" s="11">
        <f t="shared" si="75"/>
        <v>42440.722719907404</v>
      </c>
    </row>
    <row r="1210" spans="1:20" ht="45" hidden="1" x14ac:dyDescent="0.2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 t="shared" si="72"/>
        <v>4.0266666666666666E-2</v>
      </c>
      <c r="P1210" s="7">
        <f t="shared" si="73"/>
        <v>37.75</v>
      </c>
      <c r="Q1210" t="s">
        <v>8317</v>
      </c>
      <c r="R1210" t="s">
        <v>8359</v>
      </c>
      <c r="S1210" s="17">
        <f t="shared" si="74"/>
        <v>42538.547094907401</v>
      </c>
      <c r="T1210" s="11">
        <f t="shared" si="75"/>
        <v>42598.547094907401</v>
      </c>
    </row>
    <row r="1211" spans="1:20" ht="45" hidden="1" x14ac:dyDescent="0.2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 t="shared" si="72"/>
        <v>4.0625000000000001E-2</v>
      </c>
      <c r="P1211" s="7">
        <f t="shared" si="73"/>
        <v>108.33333333333333</v>
      </c>
      <c r="Q1211" t="s">
        <v>8310</v>
      </c>
      <c r="R1211" t="s">
        <v>8314</v>
      </c>
      <c r="S1211" s="17">
        <f t="shared" si="74"/>
        <v>42052.626967592594</v>
      </c>
      <c r="T1211" s="11">
        <f t="shared" si="75"/>
        <v>42082.585300925923</v>
      </c>
    </row>
    <row r="1212" spans="1:20" ht="30" hidden="1" x14ac:dyDescent="0.2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 t="shared" si="72"/>
        <v>4.0833333333333333E-2</v>
      </c>
      <c r="P1212" s="7">
        <f t="shared" si="73"/>
        <v>175</v>
      </c>
      <c r="Q1212" t="s">
        <v>8317</v>
      </c>
      <c r="R1212" t="s">
        <v>8318</v>
      </c>
      <c r="S1212" s="17">
        <f t="shared" si="74"/>
        <v>42507.971631944441</v>
      </c>
      <c r="T1212" s="11">
        <f t="shared" si="75"/>
        <v>42567.971631944441</v>
      </c>
    </row>
    <row r="1213" spans="1:20" ht="45" hidden="1" x14ac:dyDescent="0.2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 t="shared" si="72"/>
        <v>4.1000000000000002E-2</v>
      </c>
      <c r="P1213" s="7">
        <f t="shared" si="73"/>
        <v>10.25</v>
      </c>
      <c r="Q1213" t="s">
        <v>8317</v>
      </c>
      <c r="R1213" t="s">
        <v>8357</v>
      </c>
      <c r="S1213" s="17">
        <f t="shared" si="74"/>
        <v>42241.22078703704</v>
      </c>
      <c r="T1213" s="11">
        <f t="shared" si="75"/>
        <v>42263.708333333336</v>
      </c>
    </row>
    <row r="1214" spans="1:20" ht="45" hidden="1" x14ac:dyDescent="0.2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 t="shared" si="72"/>
        <v>4.1176470588235294E-2</v>
      </c>
      <c r="P1214" s="7">
        <f t="shared" si="73"/>
        <v>26.923076923076923</v>
      </c>
      <c r="Q1214" t="s">
        <v>8322</v>
      </c>
      <c r="R1214" t="s">
        <v>8344</v>
      </c>
      <c r="S1214" s="17">
        <f t="shared" si="74"/>
        <v>41671.728530092587</v>
      </c>
      <c r="T1214" s="11">
        <f t="shared" si="75"/>
        <v>41686.791666666664</v>
      </c>
    </row>
    <row r="1215" spans="1:20" ht="75" hidden="1" x14ac:dyDescent="0.2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 t="shared" si="72"/>
        <v>4.1599999999999998E-2</v>
      </c>
      <c r="P1215" s="7">
        <f t="shared" si="73"/>
        <v>61.176470588235297</v>
      </c>
      <c r="Q1215" t="s">
        <v>8317</v>
      </c>
      <c r="R1215" t="s">
        <v>8357</v>
      </c>
      <c r="S1215" s="17">
        <f t="shared" si="74"/>
        <v>42426.809745370374</v>
      </c>
      <c r="T1215" s="11">
        <f t="shared" si="75"/>
        <v>42456.768078703702</v>
      </c>
    </row>
    <row r="1216" spans="1:20" ht="45" hidden="1" x14ac:dyDescent="0.2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 t="shared" si="72"/>
        <v>4.1666666666666664E-2</v>
      </c>
      <c r="P1216" s="7">
        <f t="shared" si="73"/>
        <v>31.25</v>
      </c>
      <c r="Q1216" t="s">
        <v>8325</v>
      </c>
      <c r="R1216" t="s">
        <v>8329</v>
      </c>
      <c r="S1216" s="17">
        <f t="shared" si="74"/>
        <v>41569.490497685183</v>
      </c>
      <c r="T1216" s="11">
        <f t="shared" si="75"/>
        <v>41599.532164351847</v>
      </c>
    </row>
    <row r="1217" spans="1:20" ht="45" hidden="1" x14ac:dyDescent="0.2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 t="shared" si="72"/>
        <v>4.1818181818181817E-2</v>
      </c>
      <c r="P1217" s="7">
        <f t="shared" si="73"/>
        <v>23</v>
      </c>
      <c r="Q1217" t="s">
        <v>8317</v>
      </c>
      <c r="R1217" t="s">
        <v>8318</v>
      </c>
      <c r="S1217" s="17">
        <f t="shared" si="74"/>
        <v>42401.464039351849</v>
      </c>
      <c r="T1217" s="11">
        <f t="shared" si="75"/>
        <v>42431.464039351849</v>
      </c>
    </row>
    <row r="1218" spans="1:20" ht="45" hidden="1" x14ac:dyDescent="0.2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 t="shared" ref="O1218:O1281" si="76">E1218/D1218</f>
        <v>4.2000000000000003E-2</v>
      </c>
      <c r="P1218" s="7">
        <f t="shared" ref="P1218:P1281" si="77">IFERROR(E1218/L1218,0)</f>
        <v>10.5</v>
      </c>
      <c r="Q1218" t="s">
        <v>8336</v>
      </c>
      <c r="R1218" t="s">
        <v>8337</v>
      </c>
      <c r="S1218" s="17">
        <f t="shared" ref="S1218:S1281" si="78">(((J1218/60)/60)/24)+DATE(1970,1,1)+(-5/24)</f>
        <v>42728.619074074071</v>
      </c>
      <c r="T1218" s="11">
        <f t="shared" ref="T1218:T1281" si="79">(((I1218/60)/60)/24)+DATE(1970,1,1)+(-5/24)</f>
        <v>42747.487499999996</v>
      </c>
    </row>
    <row r="1219" spans="1:20" ht="45" hidden="1" x14ac:dyDescent="0.2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 t="shared" si="76"/>
        <v>4.2133333333333335E-2</v>
      </c>
      <c r="P1219" s="7">
        <f t="shared" si="77"/>
        <v>26.333333333333332</v>
      </c>
      <c r="Q1219" t="s">
        <v>8317</v>
      </c>
      <c r="R1219" t="s">
        <v>8318</v>
      </c>
      <c r="S1219" s="17">
        <f t="shared" si="78"/>
        <v>42278.456631944442</v>
      </c>
      <c r="T1219" s="11">
        <f t="shared" si="79"/>
        <v>42308.456631944442</v>
      </c>
    </row>
    <row r="1220" spans="1:20" ht="45" hidden="1" x14ac:dyDescent="0.2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 t="shared" si="76"/>
        <v>4.2311459353574929E-2</v>
      </c>
      <c r="P1220" s="7">
        <f t="shared" si="77"/>
        <v>54</v>
      </c>
      <c r="Q1220" t="s">
        <v>8325</v>
      </c>
      <c r="R1220" t="s">
        <v>8347</v>
      </c>
      <c r="S1220" s="17">
        <f t="shared" si="78"/>
        <v>42806.655613425923</v>
      </c>
      <c r="T1220" s="11">
        <f t="shared" si="79"/>
        <v>42836.655613425923</v>
      </c>
    </row>
    <row r="1221" spans="1:20" ht="75" hidden="1" x14ac:dyDescent="0.2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 t="shared" si="76"/>
        <v>4.24E-2</v>
      </c>
      <c r="P1221" s="7">
        <f t="shared" si="77"/>
        <v>30.285714285714285</v>
      </c>
      <c r="Q1221" t="s">
        <v>8319</v>
      </c>
      <c r="R1221" t="s">
        <v>8321</v>
      </c>
      <c r="S1221" s="17">
        <f t="shared" si="78"/>
        <v>42538.548472222225</v>
      </c>
      <c r="T1221" s="11">
        <f t="shared" si="79"/>
        <v>42563.57708333333</v>
      </c>
    </row>
    <row r="1222" spans="1:20" ht="45" hidden="1" x14ac:dyDescent="0.2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 t="shared" si="76"/>
        <v>4.2435339894712751E-2</v>
      </c>
      <c r="P1222" s="7">
        <f t="shared" si="77"/>
        <v>125.27027027027027</v>
      </c>
      <c r="Q1222" t="s">
        <v>8317</v>
      </c>
      <c r="R1222" t="s">
        <v>8357</v>
      </c>
      <c r="S1222" s="17">
        <f t="shared" si="78"/>
        <v>42081.522939814815</v>
      </c>
      <c r="T1222" s="11">
        <f t="shared" si="79"/>
        <v>42111.522939814815</v>
      </c>
    </row>
    <row r="1223" spans="1:20" ht="45" hidden="1" x14ac:dyDescent="0.2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 t="shared" si="76"/>
        <v>4.2466666666666666E-2</v>
      </c>
      <c r="P1223" s="7">
        <f t="shared" si="77"/>
        <v>176.94444444444446</v>
      </c>
      <c r="Q1223" t="s">
        <v>8317</v>
      </c>
      <c r="R1223" t="s">
        <v>8359</v>
      </c>
      <c r="S1223" s="17">
        <f t="shared" si="78"/>
        <v>42700.958032407405</v>
      </c>
      <c r="T1223" s="11">
        <f t="shared" si="79"/>
        <v>42748.957638888889</v>
      </c>
    </row>
    <row r="1224" spans="1:20" ht="45" hidden="1" x14ac:dyDescent="0.2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 t="shared" si="76"/>
        <v>4.2880000000000001E-2</v>
      </c>
      <c r="P1224" s="7">
        <f t="shared" si="77"/>
        <v>82.461538461538467</v>
      </c>
      <c r="Q1224" t="s">
        <v>8317</v>
      </c>
      <c r="R1224" t="s">
        <v>8357</v>
      </c>
      <c r="S1224" s="17">
        <f t="shared" si="78"/>
        <v>42649.353784722225</v>
      </c>
      <c r="T1224" s="11">
        <f t="shared" si="79"/>
        <v>42698.507638888892</v>
      </c>
    </row>
    <row r="1225" spans="1:20" ht="45" hidden="1" x14ac:dyDescent="0.2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 t="shared" si="76"/>
        <v>4.2999999999999997E-2</v>
      </c>
      <c r="P1225" s="7">
        <f t="shared" si="77"/>
        <v>88.6875</v>
      </c>
      <c r="Q1225" t="s">
        <v>8338</v>
      </c>
      <c r="R1225" t="s">
        <v>8350</v>
      </c>
      <c r="S1225" s="17">
        <f t="shared" si="78"/>
        <v>42592.803449074076</v>
      </c>
      <c r="T1225" s="11">
        <f t="shared" si="79"/>
        <v>42615.083333333336</v>
      </c>
    </row>
    <row r="1226" spans="1:20" ht="45" hidden="1" x14ac:dyDescent="0.2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 t="shared" si="76"/>
        <v>4.3499999999999997E-2</v>
      </c>
      <c r="P1226" s="7">
        <f t="shared" si="77"/>
        <v>145</v>
      </c>
      <c r="Q1226" t="s">
        <v>8319</v>
      </c>
      <c r="R1226" t="s">
        <v>8320</v>
      </c>
      <c r="S1226" s="17">
        <f t="shared" si="78"/>
        <v>42026.848460648143</v>
      </c>
      <c r="T1226" s="11">
        <f t="shared" si="79"/>
        <v>42056.848460648143</v>
      </c>
    </row>
    <row r="1227" spans="1:20" ht="45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7">
        <f t="shared" si="78"/>
        <v>41509.697662037033</v>
      </c>
      <c r="T1227" s="11">
        <f t="shared" si="79"/>
        <v>41569.697662037033</v>
      </c>
    </row>
    <row r="1228" spans="1:20" ht="45" hidden="1" x14ac:dyDescent="0.2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 t="shared" si="76"/>
        <v>4.4600000000000001E-2</v>
      </c>
      <c r="P1228" s="7">
        <f t="shared" si="77"/>
        <v>24.777777777777779</v>
      </c>
      <c r="Q1228" t="s">
        <v>8319</v>
      </c>
      <c r="R1228" t="s">
        <v>8320</v>
      </c>
      <c r="S1228" s="17">
        <f t="shared" si="78"/>
        <v>42377.34642361111</v>
      </c>
      <c r="T1228" s="11">
        <f t="shared" si="79"/>
        <v>42408.334027777775</v>
      </c>
    </row>
    <row r="1229" spans="1:20" ht="45" hidden="1" x14ac:dyDescent="0.2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6">
        <f t="shared" si="76"/>
        <v>4.4999999999999998E-2</v>
      </c>
      <c r="P1229" s="7">
        <f t="shared" si="77"/>
        <v>18</v>
      </c>
      <c r="Q1229" t="s">
        <v>8325</v>
      </c>
      <c r="R1229" t="s">
        <v>8328</v>
      </c>
      <c r="S1229" s="17">
        <f t="shared" si="78"/>
        <v>40920.909328703703</v>
      </c>
      <c r="T1229" s="11">
        <f t="shared" si="79"/>
        <v>40950.909328703703</v>
      </c>
    </row>
    <row r="1230" spans="1:20" ht="30" hidden="1" x14ac:dyDescent="0.2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 t="shared" si="76"/>
        <v>4.4999999999999998E-2</v>
      </c>
      <c r="P1230" s="7">
        <f t="shared" si="77"/>
        <v>15</v>
      </c>
      <c r="Q1230" t="s">
        <v>8333</v>
      </c>
      <c r="R1230" t="s">
        <v>8334</v>
      </c>
      <c r="S1230" s="17">
        <f t="shared" si="78"/>
        <v>41005.695787037032</v>
      </c>
      <c r="T1230" s="11">
        <f t="shared" si="79"/>
        <v>41035.695787037032</v>
      </c>
    </row>
    <row r="1231" spans="1:20" ht="45" hidden="1" x14ac:dyDescent="0.2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6">
        <f t="shared" si="76"/>
        <v>4.4999999999999998E-2</v>
      </c>
      <c r="P1231" s="7">
        <f t="shared" si="77"/>
        <v>15</v>
      </c>
      <c r="Q1231" t="s">
        <v>8322</v>
      </c>
      <c r="R1231" t="s">
        <v>8341</v>
      </c>
      <c r="S1231" s="17">
        <f t="shared" si="78"/>
        <v>42432.171493055554</v>
      </c>
      <c r="T1231" s="11">
        <f t="shared" si="79"/>
        <v>42462.129826388882</v>
      </c>
    </row>
    <row r="1232" spans="1:20" ht="45" hidden="1" x14ac:dyDescent="0.2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 t="shared" si="76"/>
        <v>4.5600000000000002E-2</v>
      </c>
      <c r="P1232" s="7">
        <f t="shared" si="77"/>
        <v>27.36</v>
      </c>
      <c r="Q1232" t="s">
        <v>8319</v>
      </c>
      <c r="R1232" t="s">
        <v>8321</v>
      </c>
      <c r="S1232" s="17">
        <f t="shared" si="78"/>
        <v>42090.622939814813</v>
      </c>
      <c r="T1232" s="11">
        <f t="shared" si="79"/>
        <v>42135.622939814813</v>
      </c>
    </row>
    <row r="1233" spans="1:20" ht="30" hidden="1" x14ac:dyDescent="0.2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 t="shared" si="76"/>
        <v>4.5714285714285714E-2</v>
      </c>
      <c r="P1233" s="7">
        <f t="shared" si="77"/>
        <v>24.615384615384617</v>
      </c>
      <c r="Q1233" t="s">
        <v>8322</v>
      </c>
      <c r="R1233" t="s">
        <v>8341</v>
      </c>
      <c r="S1233" s="17">
        <f t="shared" si="78"/>
        <v>41946.855312499996</v>
      </c>
      <c r="T1233" s="11">
        <f t="shared" si="79"/>
        <v>41976.855312499996</v>
      </c>
    </row>
    <row r="1234" spans="1:20" ht="45" hidden="1" x14ac:dyDescent="0.2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 t="shared" si="76"/>
        <v>4.583333333333333E-2</v>
      </c>
      <c r="P1234" s="7">
        <f t="shared" si="77"/>
        <v>183.33333333333334</v>
      </c>
      <c r="Q1234" t="s">
        <v>8317</v>
      </c>
      <c r="R1234" t="s">
        <v>8318</v>
      </c>
      <c r="S1234" s="17">
        <f t="shared" si="78"/>
        <v>42258.438171296293</v>
      </c>
      <c r="T1234" s="11">
        <f t="shared" si="79"/>
        <v>42288.436863425923</v>
      </c>
    </row>
    <row r="1235" spans="1:20" ht="45" hidden="1" x14ac:dyDescent="0.2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 t="shared" si="76"/>
        <v>4.5985132395404561E-2</v>
      </c>
      <c r="P1235" s="7">
        <f t="shared" si="77"/>
        <v>136.09090909090909</v>
      </c>
      <c r="Q1235" t="s">
        <v>8310</v>
      </c>
      <c r="R1235" t="s">
        <v>8316</v>
      </c>
      <c r="S1235" s="17">
        <f t="shared" si="78"/>
        <v>40858.553807870368</v>
      </c>
      <c r="T1235" s="11">
        <f t="shared" si="79"/>
        <v>40900.553807870368</v>
      </c>
    </row>
    <row r="1236" spans="1:20" ht="45" hidden="1" x14ac:dyDescent="0.2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 t="shared" si="76"/>
        <v>4.5999999999999999E-2</v>
      </c>
      <c r="P1236" s="7">
        <f t="shared" si="77"/>
        <v>5.75</v>
      </c>
      <c r="Q1236" t="s">
        <v>8317</v>
      </c>
      <c r="R1236" t="s">
        <v>8318</v>
      </c>
      <c r="S1236" s="17">
        <f t="shared" si="78"/>
        <v>41811.347129629627</v>
      </c>
      <c r="T1236" s="11">
        <f t="shared" si="79"/>
        <v>41812.666666666664</v>
      </c>
    </row>
    <row r="1237" spans="1:20" ht="30" hidden="1" x14ac:dyDescent="0.2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 t="shared" si="76"/>
        <v>4.6666666666666669E-2</v>
      </c>
      <c r="P1237" s="7">
        <f t="shared" si="77"/>
        <v>11.666666666666666</v>
      </c>
      <c r="Q1237" t="s">
        <v>8338</v>
      </c>
      <c r="R1237" t="s">
        <v>8343</v>
      </c>
      <c r="S1237" s="17">
        <f t="shared" si="78"/>
        <v>42185.189340277771</v>
      </c>
      <c r="T1237" s="11">
        <f t="shared" si="79"/>
        <v>42244.299999999996</v>
      </c>
    </row>
    <row r="1238" spans="1:20" ht="45" hidden="1" x14ac:dyDescent="0.2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 t="shared" si="76"/>
        <v>4.6699999999999998E-2</v>
      </c>
      <c r="P1238" s="7">
        <f t="shared" si="77"/>
        <v>35.92307692307692</v>
      </c>
      <c r="Q1238" t="s">
        <v>8317</v>
      </c>
      <c r="R1238" t="s">
        <v>8318</v>
      </c>
      <c r="S1238" s="17">
        <f t="shared" si="78"/>
        <v>41974.530243055553</v>
      </c>
      <c r="T1238" s="11">
        <f t="shared" si="79"/>
        <v>41994.530243055553</v>
      </c>
    </row>
    <row r="1239" spans="1:20" ht="45" hidden="1" x14ac:dyDescent="0.2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6">
        <f t="shared" si="76"/>
        <v>4.7E-2</v>
      </c>
      <c r="P1239" s="7">
        <f t="shared" si="77"/>
        <v>39.166666666666664</v>
      </c>
      <c r="Q1239" t="s">
        <v>8322</v>
      </c>
      <c r="R1239" t="s">
        <v>8324</v>
      </c>
      <c r="S1239" s="17">
        <f t="shared" si="78"/>
        <v>41642.543124999997</v>
      </c>
      <c r="T1239" s="11">
        <f t="shared" si="79"/>
        <v>41672.543124999997</v>
      </c>
    </row>
    <row r="1240" spans="1:20" ht="45" hidden="1" x14ac:dyDescent="0.2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6">
        <f t="shared" si="76"/>
        <v>4.7E-2</v>
      </c>
      <c r="P1240" s="7">
        <f t="shared" si="77"/>
        <v>9.4</v>
      </c>
      <c r="Q1240" t="s">
        <v>8317</v>
      </c>
      <c r="R1240" t="s">
        <v>8318</v>
      </c>
      <c r="S1240" s="17">
        <f t="shared" si="78"/>
        <v>42304.732627314814</v>
      </c>
      <c r="T1240" s="11">
        <f t="shared" si="79"/>
        <v>42328.958333333336</v>
      </c>
    </row>
    <row r="1241" spans="1:20" ht="45" hidden="1" x14ac:dyDescent="0.2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 t="shared" si="76"/>
        <v>4.7363636363636365E-2</v>
      </c>
      <c r="P1241" s="7">
        <f t="shared" si="77"/>
        <v>57.888888888888886</v>
      </c>
      <c r="Q1241" t="s">
        <v>8317</v>
      </c>
      <c r="R1241" t="s">
        <v>8357</v>
      </c>
      <c r="S1241" s="17">
        <f t="shared" si="78"/>
        <v>42614.913587962961</v>
      </c>
      <c r="T1241" s="11">
        <f t="shared" si="79"/>
        <v>42674.913587962961</v>
      </c>
    </row>
    <row r="1242" spans="1:20" ht="45" hidden="1" x14ac:dyDescent="0.2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 t="shared" si="76"/>
        <v>4.8000000000000001E-2</v>
      </c>
      <c r="P1242" s="7">
        <f t="shared" si="77"/>
        <v>30</v>
      </c>
      <c r="Q1242" t="s">
        <v>8317</v>
      </c>
      <c r="R1242" t="s">
        <v>8318</v>
      </c>
      <c r="S1242" s="17">
        <f t="shared" si="78"/>
        <v>42122.524166666662</v>
      </c>
      <c r="T1242" s="11">
        <f t="shared" si="79"/>
        <v>42155.524305555555</v>
      </c>
    </row>
    <row r="1243" spans="1:20" ht="45" hidden="1" x14ac:dyDescent="0.2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 t="shared" si="76"/>
        <v>4.8099999999999997E-2</v>
      </c>
      <c r="P1243" s="7">
        <f t="shared" si="77"/>
        <v>60.125</v>
      </c>
      <c r="Q1243" t="s">
        <v>8317</v>
      </c>
      <c r="R1243" t="s">
        <v>8359</v>
      </c>
      <c r="S1243" s="17">
        <f t="shared" si="78"/>
        <v>42140.21298611111</v>
      </c>
      <c r="T1243" s="11">
        <f t="shared" si="79"/>
        <v>42171.770833333336</v>
      </c>
    </row>
    <row r="1244" spans="1:20" ht="45" hidden="1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 t="shared" si="76"/>
        <v>4.8571428571428571E-2</v>
      </c>
      <c r="P1244" s="7">
        <f t="shared" si="77"/>
        <v>21.25</v>
      </c>
      <c r="Q1244" t="s">
        <v>8325</v>
      </c>
      <c r="R1244" t="s">
        <v>8347</v>
      </c>
      <c r="S1244" s="17">
        <f t="shared" si="78"/>
        <v>41841.355486111104</v>
      </c>
      <c r="T1244" s="11">
        <f t="shared" si="79"/>
        <v>41882.610416666663</v>
      </c>
    </row>
    <row r="1245" spans="1:20" ht="45" hidden="1" x14ac:dyDescent="0.2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 t="shared" si="76"/>
        <v>4.8666666666666664E-2</v>
      </c>
      <c r="P1245" s="7">
        <f t="shared" si="77"/>
        <v>24.333333333333332</v>
      </c>
      <c r="Q1245" t="s">
        <v>8317</v>
      </c>
      <c r="R1245" t="s">
        <v>8318</v>
      </c>
      <c r="S1245" s="17">
        <f t="shared" si="78"/>
        <v>42164.829247685186</v>
      </c>
      <c r="T1245" s="11">
        <f t="shared" si="79"/>
        <v>42224.69027777778</v>
      </c>
    </row>
    <row r="1246" spans="1:20" ht="45" hidden="1" x14ac:dyDescent="0.2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 t="shared" si="76"/>
        <v>4.8680000000000001E-2</v>
      </c>
      <c r="P1246" s="7">
        <f t="shared" si="77"/>
        <v>71.588235294117652</v>
      </c>
      <c r="Q1246" t="s">
        <v>8333</v>
      </c>
      <c r="R1246" t="s">
        <v>8335</v>
      </c>
      <c r="S1246" s="17">
        <f t="shared" si="78"/>
        <v>42328.570891203701</v>
      </c>
      <c r="T1246" s="11">
        <f t="shared" si="79"/>
        <v>42353.124305555553</v>
      </c>
    </row>
    <row r="1247" spans="1:20" ht="45" hidden="1" x14ac:dyDescent="0.2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 t="shared" si="76"/>
        <v>4.9516666666666667E-2</v>
      </c>
      <c r="P1247" s="7">
        <f t="shared" si="77"/>
        <v>80.297297297297291</v>
      </c>
      <c r="Q1247" t="s">
        <v>8333</v>
      </c>
      <c r="R1247" t="s">
        <v>8334</v>
      </c>
      <c r="S1247" s="17">
        <f t="shared" si="78"/>
        <v>41771.201631944445</v>
      </c>
      <c r="T1247" s="11">
        <f t="shared" si="79"/>
        <v>41801.201631944445</v>
      </c>
    </row>
    <row r="1248" spans="1:20" ht="45" hidden="1" x14ac:dyDescent="0.2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 t="shared" si="76"/>
        <v>4.9575757575757579E-2</v>
      </c>
      <c r="P1248" s="7">
        <f t="shared" si="77"/>
        <v>109.06666666666666</v>
      </c>
      <c r="Q1248" t="s">
        <v>8338</v>
      </c>
      <c r="R1248" t="s">
        <v>8339</v>
      </c>
      <c r="S1248" s="17">
        <f t="shared" si="78"/>
        <v>42010.466180555559</v>
      </c>
      <c r="T1248" s="11">
        <f t="shared" si="79"/>
        <v>42040.466180555559</v>
      </c>
    </row>
    <row r="1249" spans="1:20" ht="45" hidden="1" x14ac:dyDescent="0.2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 t="shared" si="76"/>
        <v>4.9639999999999997E-2</v>
      </c>
      <c r="P1249" s="7">
        <f t="shared" si="77"/>
        <v>88.642857142857139</v>
      </c>
      <c r="Q1249" t="s">
        <v>8317</v>
      </c>
      <c r="R1249" t="s">
        <v>8359</v>
      </c>
      <c r="S1249" s="17">
        <f t="shared" si="78"/>
        <v>42682.469351851854</v>
      </c>
      <c r="T1249" s="11">
        <f t="shared" si="79"/>
        <v>42712.469351851854</v>
      </c>
    </row>
    <row r="1250" spans="1:20" ht="45" hidden="1" x14ac:dyDescent="0.25">
      <c r="A1250">
        <v>444</v>
      </c>
      <c r="B1250" s="3" t="s">
        <v>445</v>
      </c>
      <c r="C1250" s="3" t="s">
        <v>4554</v>
      </c>
      <c r="D1250">
        <v>1000</v>
      </c>
      <c r="E1250">
        <v>50</v>
      </c>
      <c r="F1250" t="s">
        <v>8221</v>
      </c>
      <c r="G1250" t="s">
        <v>8224</v>
      </c>
      <c r="H1250" t="s">
        <v>8246</v>
      </c>
      <c r="I1250">
        <v>1329342361</v>
      </c>
      <c r="J1250">
        <v>1324158361</v>
      </c>
      <c r="K1250" t="b">
        <v>0</v>
      </c>
      <c r="L1250">
        <v>1</v>
      </c>
      <c r="M1250" t="b">
        <v>0</v>
      </c>
      <c r="N1250" t="s">
        <v>8270</v>
      </c>
      <c r="O1250" s="6">
        <f t="shared" si="76"/>
        <v>0.05</v>
      </c>
      <c r="P1250" s="7">
        <f t="shared" si="77"/>
        <v>50</v>
      </c>
      <c r="Q1250" t="s">
        <v>8310</v>
      </c>
      <c r="R1250" t="s">
        <v>8316</v>
      </c>
      <c r="S1250" s="17">
        <f t="shared" si="78"/>
        <v>40894.69862268518</v>
      </c>
      <c r="T1250" s="11">
        <f t="shared" si="79"/>
        <v>40954.69862268518</v>
      </c>
    </row>
    <row r="1251" spans="1:20" ht="45" hidden="1" x14ac:dyDescent="0.25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6">
        <f t="shared" si="76"/>
        <v>0.05</v>
      </c>
      <c r="P1251" s="7">
        <f t="shared" si="77"/>
        <v>62.5</v>
      </c>
      <c r="Q1251" t="s">
        <v>8310</v>
      </c>
      <c r="R1251" t="s">
        <v>8316</v>
      </c>
      <c r="S1251" s="17">
        <f t="shared" si="78"/>
        <v>41576.626180555555</v>
      </c>
      <c r="T1251" s="11">
        <f t="shared" si="79"/>
        <v>41609.667847222219</v>
      </c>
    </row>
    <row r="1252" spans="1:20" ht="45" hidden="1" x14ac:dyDescent="0.25">
      <c r="A1252">
        <v>2904</v>
      </c>
      <c r="B1252" s="3" t="s">
        <v>2904</v>
      </c>
      <c r="C1252" s="3" t="s">
        <v>7014</v>
      </c>
      <c r="D1252">
        <v>1500</v>
      </c>
      <c r="E1252">
        <v>75</v>
      </c>
      <c r="F1252" t="s">
        <v>8221</v>
      </c>
      <c r="G1252" t="s">
        <v>8225</v>
      </c>
      <c r="H1252" t="s">
        <v>8247</v>
      </c>
      <c r="I1252">
        <v>1415534400</v>
      </c>
      <c r="J1252">
        <v>1414538031</v>
      </c>
      <c r="K1252" t="b">
        <v>0</v>
      </c>
      <c r="L1252">
        <v>4</v>
      </c>
      <c r="M1252" t="b">
        <v>0</v>
      </c>
      <c r="N1252" t="s">
        <v>8271</v>
      </c>
      <c r="O1252" s="6">
        <f t="shared" si="76"/>
        <v>0.05</v>
      </c>
      <c r="P1252" s="7">
        <f t="shared" si="77"/>
        <v>18.75</v>
      </c>
      <c r="Q1252" t="s">
        <v>8317</v>
      </c>
      <c r="R1252" t="s">
        <v>8318</v>
      </c>
      <c r="S1252" s="17">
        <f t="shared" si="78"/>
        <v>41940.759618055556</v>
      </c>
      <c r="T1252" s="11">
        <f t="shared" si="79"/>
        <v>41952.291666666664</v>
      </c>
    </row>
    <row r="1253" spans="1:20" hidden="1" x14ac:dyDescent="0.25">
      <c r="A1253">
        <v>3861</v>
      </c>
      <c r="B1253" s="3" t="s">
        <v>3858</v>
      </c>
      <c r="C1253" s="3" t="s">
        <v>7970</v>
      </c>
      <c r="D1253">
        <v>2000</v>
      </c>
      <c r="E1253">
        <v>100</v>
      </c>
      <c r="F1253" t="s">
        <v>8221</v>
      </c>
      <c r="G1253" t="s">
        <v>8224</v>
      </c>
      <c r="H1253" t="s">
        <v>8246</v>
      </c>
      <c r="I1253">
        <v>1415828820</v>
      </c>
      <c r="J1253">
        <v>1412258977</v>
      </c>
      <c r="K1253" t="b">
        <v>0</v>
      </c>
      <c r="L1253">
        <v>1</v>
      </c>
      <c r="M1253" t="b">
        <v>0</v>
      </c>
      <c r="N1253" t="s">
        <v>8271</v>
      </c>
      <c r="O1253" s="6">
        <f t="shared" si="76"/>
        <v>0.05</v>
      </c>
      <c r="P1253" s="7">
        <f t="shared" si="77"/>
        <v>100</v>
      </c>
      <c r="Q1253" t="s">
        <v>8317</v>
      </c>
      <c r="R1253" t="s">
        <v>8318</v>
      </c>
      <c r="S1253" s="17">
        <f t="shared" si="78"/>
        <v>41914.381678240738</v>
      </c>
      <c r="T1253" s="11">
        <f t="shared" si="79"/>
        <v>41955.699305555558</v>
      </c>
    </row>
    <row r="1254" spans="1:20" ht="45" hidden="1" x14ac:dyDescent="0.25">
      <c r="A1254">
        <v>3895</v>
      </c>
      <c r="B1254" s="3" t="s">
        <v>3892</v>
      </c>
      <c r="C1254" s="3" t="s">
        <v>8003</v>
      </c>
      <c r="D1254">
        <v>1000</v>
      </c>
      <c r="E1254">
        <v>50</v>
      </c>
      <c r="F1254" t="s">
        <v>8221</v>
      </c>
      <c r="G1254" t="s">
        <v>8224</v>
      </c>
      <c r="H1254" t="s">
        <v>8246</v>
      </c>
      <c r="I1254">
        <v>1425103218</v>
      </c>
      <c r="J1254">
        <v>1422424818</v>
      </c>
      <c r="K1254" t="b">
        <v>0</v>
      </c>
      <c r="L1254">
        <v>1</v>
      </c>
      <c r="M1254" t="b">
        <v>0</v>
      </c>
      <c r="N1254" t="s">
        <v>8271</v>
      </c>
      <c r="O1254" s="6">
        <f t="shared" si="76"/>
        <v>0.05</v>
      </c>
      <c r="P1254" s="7">
        <f t="shared" si="77"/>
        <v>50</v>
      </c>
      <c r="Q1254" t="s">
        <v>8317</v>
      </c>
      <c r="R1254" t="s">
        <v>8318</v>
      </c>
      <c r="S1254" s="17">
        <f t="shared" si="78"/>
        <v>42032.041875000003</v>
      </c>
      <c r="T1254" s="11">
        <f t="shared" si="79"/>
        <v>42063.041875000003</v>
      </c>
    </row>
    <row r="1255" spans="1:20" ht="45" hidden="1" x14ac:dyDescent="0.25">
      <c r="A1255">
        <v>2131</v>
      </c>
      <c r="B1255" s="3" t="s">
        <v>2132</v>
      </c>
      <c r="C1255" s="3" t="s">
        <v>6241</v>
      </c>
      <c r="D1255">
        <v>500</v>
      </c>
      <c r="E1255">
        <v>25</v>
      </c>
      <c r="F1255" t="s">
        <v>8221</v>
      </c>
      <c r="G1255" t="s">
        <v>8224</v>
      </c>
      <c r="H1255" t="s">
        <v>8246</v>
      </c>
      <c r="I1255">
        <v>1436677091</v>
      </c>
      <c r="J1255">
        <v>1434085091</v>
      </c>
      <c r="K1255" t="b">
        <v>0</v>
      </c>
      <c r="L1255">
        <v>3</v>
      </c>
      <c r="M1255" t="b">
        <v>0</v>
      </c>
      <c r="N1255" t="s">
        <v>8282</v>
      </c>
      <c r="O1255" s="6">
        <f t="shared" si="76"/>
        <v>0.05</v>
      </c>
      <c r="P1255" s="7">
        <f t="shared" si="77"/>
        <v>8.3333333333333339</v>
      </c>
      <c r="Q1255" t="s">
        <v>8333</v>
      </c>
      <c r="R1255" t="s">
        <v>8334</v>
      </c>
      <c r="S1255" s="17">
        <f t="shared" si="78"/>
        <v>42166.998738425922</v>
      </c>
      <c r="T1255" s="11">
        <f t="shared" si="79"/>
        <v>42196.998738425922</v>
      </c>
    </row>
    <row r="1256" spans="1:20" ht="45" hidden="1" x14ac:dyDescent="0.25">
      <c r="A1256">
        <v>4025</v>
      </c>
      <c r="B1256" s="3" t="s">
        <v>4021</v>
      </c>
      <c r="C1256" s="3" t="s">
        <v>8130</v>
      </c>
      <c r="D1256">
        <v>5000</v>
      </c>
      <c r="E1256">
        <v>250</v>
      </c>
      <c r="F1256" t="s">
        <v>8221</v>
      </c>
      <c r="G1256" t="s">
        <v>8230</v>
      </c>
      <c r="H1256" t="s">
        <v>8249</v>
      </c>
      <c r="I1256">
        <v>1437889336</v>
      </c>
      <c r="J1256">
        <v>1432705336</v>
      </c>
      <c r="K1256" t="b">
        <v>0</v>
      </c>
      <c r="L1256">
        <v>4</v>
      </c>
      <c r="M1256" t="b">
        <v>0</v>
      </c>
      <c r="N1256" t="s">
        <v>8271</v>
      </c>
      <c r="O1256" s="6">
        <f t="shared" si="76"/>
        <v>0.05</v>
      </c>
      <c r="P1256" s="7">
        <f t="shared" si="77"/>
        <v>62.5</v>
      </c>
      <c r="Q1256" t="s">
        <v>8317</v>
      </c>
      <c r="R1256" t="s">
        <v>8318</v>
      </c>
      <c r="S1256" s="17">
        <f t="shared" si="78"/>
        <v>42151.029351851852</v>
      </c>
      <c r="T1256" s="11">
        <f t="shared" si="79"/>
        <v>42211.029351851852</v>
      </c>
    </row>
    <row r="1257" spans="1:20" ht="45" hidden="1" x14ac:dyDescent="0.25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6">
        <f t="shared" si="76"/>
        <v>0.05</v>
      </c>
      <c r="P1257" s="7">
        <f t="shared" si="77"/>
        <v>10</v>
      </c>
      <c r="Q1257" t="s">
        <v>8317</v>
      </c>
      <c r="R1257" t="s">
        <v>8318</v>
      </c>
      <c r="S1257" s="17">
        <f t="shared" si="78"/>
        <v>42261.424583333333</v>
      </c>
      <c r="T1257" s="11">
        <f t="shared" si="79"/>
        <v>42265.957638888889</v>
      </c>
    </row>
    <row r="1258" spans="1:20" ht="45" hidden="1" x14ac:dyDescent="0.25">
      <c r="A1258">
        <v>191</v>
      </c>
      <c r="B1258" s="3" t="s">
        <v>193</v>
      </c>
      <c r="C1258" s="3" t="s">
        <v>4301</v>
      </c>
      <c r="D1258">
        <v>5000</v>
      </c>
      <c r="E1258">
        <v>250</v>
      </c>
      <c r="F1258" t="s">
        <v>8221</v>
      </c>
      <c r="G1258" t="s">
        <v>8226</v>
      </c>
      <c r="H1258" t="s">
        <v>8248</v>
      </c>
      <c r="I1258">
        <v>1443782138</v>
      </c>
      <c r="J1258">
        <v>1440326138</v>
      </c>
      <c r="K1258" t="b">
        <v>0</v>
      </c>
      <c r="L1258">
        <v>3</v>
      </c>
      <c r="M1258" t="b">
        <v>0</v>
      </c>
      <c r="N1258" t="s">
        <v>8268</v>
      </c>
      <c r="O1258" s="6">
        <f t="shared" si="76"/>
        <v>0.05</v>
      </c>
      <c r="P1258" s="7">
        <f t="shared" si="77"/>
        <v>83.333333333333329</v>
      </c>
      <c r="Q1258" t="s">
        <v>8310</v>
      </c>
      <c r="R1258" t="s">
        <v>8314</v>
      </c>
      <c r="S1258" s="17">
        <f t="shared" si="78"/>
        <v>42239.233078703699</v>
      </c>
      <c r="T1258" s="11">
        <f t="shared" si="79"/>
        <v>42279.233078703699</v>
      </c>
    </row>
    <row r="1259" spans="1:20" ht="45" hidden="1" x14ac:dyDescent="0.25">
      <c r="A1259">
        <v>1413</v>
      </c>
      <c r="B1259" s="3" t="s">
        <v>1414</v>
      </c>
      <c r="C1259" s="3" t="s">
        <v>5523</v>
      </c>
      <c r="D1259">
        <v>2000</v>
      </c>
      <c r="E1259">
        <v>100</v>
      </c>
      <c r="F1259" t="s">
        <v>8221</v>
      </c>
      <c r="G1259" t="s">
        <v>8237</v>
      </c>
      <c r="H1259" t="s">
        <v>8249</v>
      </c>
      <c r="I1259">
        <v>1455964170</v>
      </c>
      <c r="J1259">
        <v>1450780170</v>
      </c>
      <c r="K1259" t="b">
        <v>0</v>
      </c>
      <c r="L1259">
        <v>1</v>
      </c>
      <c r="M1259" t="b">
        <v>0</v>
      </c>
      <c r="N1259" t="s">
        <v>8287</v>
      </c>
      <c r="O1259" s="6">
        <f t="shared" si="76"/>
        <v>0.05</v>
      </c>
      <c r="P1259" s="7">
        <f t="shared" si="77"/>
        <v>100</v>
      </c>
      <c r="Q1259" t="s">
        <v>8322</v>
      </c>
      <c r="R1259" t="s">
        <v>8341</v>
      </c>
      <c r="S1259" s="17">
        <f t="shared" si="78"/>
        <v>42360.228819444441</v>
      </c>
      <c r="T1259" s="11">
        <f t="shared" si="79"/>
        <v>42420.228819444441</v>
      </c>
    </row>
    <row r="1260" spans="1:20" ht="45" hidden="1" x14ac:dyDescent="0.25">
      <c r="A1260">
        <v>1572</v>
      </c>
      <c r="B1260" s="3" t="s">
        <v>1573</v>
      </c>
      <c r="C1260" s="3" t="s">
        <v>5682</v>
      </c>
      <c r="D1260">
        <v>2500</v>
      </c>
      <c r="E1260">
        <v>125</v>
      </c>
      <c r="F1260" t="s">
        <v>8220</v>
      </c>
      <c r="G1260" t="s">
        <v>8225</v>
      </c>
      <c r="H1260" t="s">
        <v>8247</v>
      </c>
      <c r="I1260">
        <v>1456703940</v>
      </c>
      <c r="J1260">
        <v>1454546859</v>
      </c>
      <c r="K1260" t="b">
        <v>0</v>
      </c>
      <c r="L1260">
        <v>3</v>
      </c>
      <c r="M1260" t="b">
        <v>0</v>
      </c>
      <c r="N1260" t="s">
        <v>8290</v>
      </c>
      <c r="O1260" s="6">
        <f t="shared" si="76"/>
        <v>0.05</v>
      </c>
      <c r="P1260" s="7">
        <f t="shared" si="77"/>
        <v>41.666666666666664</v>
      </c>
      <c r="Q1260" t="s">
        <v>8322</v>
      </c>
      <c r="R1260" t="s">
        <v>8344</v>
      </c>
      <c r="S1260" s="17">
        <f t="shared" si="78"/>
        <v>42403.824756944443</v>
      </c>
      <c r="T1260" s="11">
        <f t="shared" si="79"/>
        <v>42428.790972222218</v>
      </c>
    </row>
    <row r="1261" spans="1:20" ht="60" hidden="1" x14ac:dyDescent="0.25">
      <c r="A1261">
        <v>1135</v>
      </c>
      <c r="B1261" s="3" t="s">
        <v>1136</v>
      </c>
      <c r="C1261" s="3" t="s">
        <v>5245</v>
      </c>
      <c r="D1261">
        <v>1000</v>
      </c>
      <c r="E1261">
        <v>50</v>
      </c>
      <c r="F1261" t="s">
        <v>8221</v>
      </c>
      <c r="G1261" t="s">
        <v>8236</v>
      </c>
      <c r="H1261" t="s">
        <v>8249</v>
      </c>
      <c r="I1261">
        <v>1470527094</v>
      </c>
      <c r="J1261">
        <v>1467935094</v>
      </c>
      <c r="K1261" t="b">
        <v>0</v>
      </c>
      <c r="L1261">
        <v>1</v>
      </c>
      <c r="M1261" t="b">
        <v>0</v>
      </c>
      <c r="N1261" t="s">
        <v>8283</v>
      </c>
      <c r="O1261" s="6">
        <f t="shared" si="76"/>
        <v>0.05</v>
      </c>
      <c r="P1261" s="7">
        <f t="shared" si="77"/>
        <v>50</v>
      </c>
      <c r="Q1261" t="s">
        <v>8333</v>
      </c>
      <c r="R1261" t="s">
        <v>8335</v>
      </c>
      <c r="S1261" s="17">
        <f t="shared" si="78"/>
        <v>42558.781180555547</v>
      </c>
      <c r="T1261" s="11">
        <f t="shared" si="79"/>
        <v>42588.781180555547</v>
      </c>
    </row>
    <row r="1262" spans="1:20" ht="30" hidden="1" x14ac:dyDescent="0.25">
      <c r="A1262">
        <v>3881</v>
      </c>
      <c r="B1262" s="3" t="s">
        <v>3878</v>
      </c>
      <c r="C1262" s="3" t="s">
        <v>7990</v>
      </c>
      <c r="D1262">
        <v>500</v>
      </c>
      <c r="E1262">
        <v>25</v>
      </c>
      <c r="F1262" t="s">
        <v>8220</v>
      </c>
      <c r="G1262" t="s">
        <v>8224</v>
      </c>
      <c r="H1262" t="s">
        <v>8246</v>
      </c>
      <c r="I1262">
        <v>1487550399</v>
      </c>
      <c r="J1262">
        <v>1484958399</v>
      </c>
      <c r="K1262" t="b">
        <v>0</v>
      </c>
      <c r="L1262">
        <v>1</v>
      </c>
      <c r="M1262" t="b">
        <v>0</v>
      </c>
      <c r="N1262" t="s">
        <v>8305</v>
      </c>
      <c r="O1262" s="6">
        <f t="shared" si="76"/>
        <v>0.05</v>
      </c>
      <c r="P1262" s="7">
        <f t="shared" si="77"/>
        <v>25</v>
      </c>
      <c r="Q1262" t="s">
        <v>8317</v>
      </c>
      <c r="R1262" t="s">
        <v>8359</v>
      </c>
      <c r="S1262" s="17">
        <f t="shared" si="78"/>
        <v>42755.810173611106</v>
      </c>
      <c r="T1262" s="11">
        <f t="shared" si="79"/>
        <v>42785.810173611106</v>
      </c>
    </row>
    <row r="1263" spans="1:20" ht="45" hidden="1" x14ac:dyDescent="0.2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 t="shared" si="76"/>
        <v>5.0256410256410255E-2</v>
      </c>
      <c r="P1263" s="7">
        <f t="shared" si="77"/>
        <v>19.600000000000001</v>
      </c>
      <c r="Q1263" t="s">
        <v>8325</v>
      </c>
      <c r="R1263" t="s">
        <v>8328</v>
      </c>
      <c r="S1263" s="17">
        <f t="shared" si="78"/>
        <v>41944.707881944443</v>
      </c>
      <c r="T1263" s="11">
        <f t="shared" si="79"/>
        <v>41974.749548611107</v>
      </c>
    </row>
    <row r="1264" spans="1:20" ht="45" hidden="1" x14ac:dyDescent="0.2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 t="shared" si="76"/>
        <v>5.0347999999999997E-2</v>
      </c>
      <c r="P1264" s="7">
        <f t="shared" si="77"/>
        <v>267.80851063829789</v>
      </c>
      <c r="Q1264" t="s">
        <v>8333</v>
      </c>
      <c r="R1264" t="s">
        <v>8334</v>
      </c>
      <c r="S1264" s="17">
        <f t="shared" si="78"/>
        <v>41486.328935185185</v>
      </c>
      <c r="T1264" s="11">
        <f t="shared" si="79"/>
        <v>41516.328935185185</v>
      </c>
    </row>
    <row r="1265" spans="1:20" ht="45" hidden="1" x14ac:dyDescent="0.2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 t="shared" si="76"/>
        <v>5.0413333333333331E-2</v>
      </c>
      <c r="P1265" s="7">
        <f t="shared" si="77"/>
        <v>135.03571428571428</v>
      </c>
      <c r="Q1265" t="s">
        <v>8319</v>
      </c>
      <c r="R1265" t="s">
        <v>8320</v>
      </c>
      <c r="S1265" s="17">
        <f t="shared" si="78"/>
        <v>42173.067407407405</v>
      </c>
      <c r="T1265" s="11">
        <f t="shared" si="79"/>
        <v>42217.536805555552</v>
      </c>
    </row>
    <row r="1266" spans="1:20" ht="45" hidden="1" x14ac:dyDescent="0.2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 t="shared" si="76"/>
        <v>5.0509090909090906E-2</v>
      </c>
      <c r="P1266" s="7">
        <f t="shared" si="77"/>
        <v>115.75</v>
      </c>
      <c r="Q1266" t="s">
        <v>8319</v>
      </c>
      <c r="R1266" t="s">
        <v>8321</v>
      </c>
      <c r="S1266" s="17">
        <f t="shared" si="78"/>
        <v>42272.8824074074</v>
      </c>
      <c r="T1266" s="11">
        <f t="shared" si="79"/>
        <v>42312.924074074072</v>
      </c>
    </row>
    <row r="1267" spans="1:20" ht="45" hidden="1" x14ac:dyDescent="0.2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 t="shared" si="76"/>
        <v>5.0599999999999999E-2</v>
      </c>
      <c r="P1267" s="7">
        <f t="shared" si="77"/>
        <v>84.333333333333329</v>
      </c>
      <c r="Q1267" t="s">
        <v>8322</v>
      </c>
      <c r="R1267" t="s">
        <v>8344</v>
      </c>
      <c r="S1267" s="17">
        <f t="shared" si="78"/>
        <v>42017.719085648147</v>
      </c>
      <c r="T1267" s="11">
        <f t="shared" si="79"/>
        <v>42052.719085648147</v>
      </c>
    </row>
    <row r="1268" spans="1:20" ht="45" hidden="1" x14ac:dyDescent="0.2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 t="shared" si="76"/>
        <v>5.0799999999999998E-2</v>
      </c>
      <c r="P1268" s="7">
        <f t="shared" si="77"/>
        <v>31.75</v>
      </c>
      <c r="Q1268" t="s">
        <v>8338</v>
      </c>
      <c r="R1268" t="s">
        <v>8350</v>
      </c>
      <c r="S1268" s="17">
        <f t="shared" si="78"/>
        <v>41799.516956018517</v>
      </c>
      <c r="T1268" s="11">
        <f t="shared" si="79"/>
        <v>41829.516956018517</v>
      </c>
    </row>
    <row r="1269" spans="1:20" ht="45" hidden="1" x14ac:dyDescent="0.2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 t="shared" si="76"/>
        <v>5.080888888888889E-2</v>
      </c>
      <c r="P1269" s="7">
        <f t="shared" si="77"/>
        <v>1270.2222222222222</v>
      </c>
      <c r="Q1269" t="s">
        <v>8317</v>
      </c>
      <c r="R1269" t="s">
        <v>8357</v>
      </c>
      <c r="S1269" s="17">
        <f t="shared" si="78"/>
        <v>42065.610474537032</v>
      </c>
      <c r="T1269" s="11">
        <f t="shared" si="79"/>
        <v>42125.568807870368</v>
      </c>
    </row>
    <row r="1270" spans="1:20" ht="45" hidden="1" x14ac:dyDescent="0.2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 t="shared" si="76"/>
        <v>5.0999999999999997E-2</v>
      </c>
      <c r="P1270" s="7">
        <f t="shared" si="77"/>
        <v>119</v>
      </c>
      <c r="Q1270" t="s">
        <v>8310</v>
      </c>
      <c r="R1270" t="s">
        <v>8313</v>
      </c>
      <c r="S1270" s="17">
        <f t="shared" si="78"/>
        <v>41793.916620370372</v>
      </c>
      <c r="T1270" s="11">
        <f t="shared" si="79"/>
        <v>41853.916620370372</v>
      </c>
    </row>
    <row r="1271" spans="1:20" ht="45" hidden="1" x14ac:dyDescent="0.2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 t="shared" si="76"/>
        <v>5.1999999999999998E-2</v>
      </c>
      <c r="P1271" s="7">
        <f t="shared" si="77"/>
        <v>65</v>
      </c>
      <c r="Q1271" t="s">
        <v>8317</v>
      </c>
      <c r="R1271" t="s">
        <v>8318</v>
      </c>
      <c r="S1271" s="17">
        <f t="shared" si="78"/>
        <v>41829.528819444444</v>
      </c>
      <c r="T1271" s="11">
        <f t="shared" si="79"/>
        <v>41852.508333333331</v>
      </c>
    </row>
    <row r="1272" spans="1:20" ht="45" hidden="1" x14ac:dyDescent="0.2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 t="shared" si="76"/>
        <v>5.2187499999999998E-2</v>
      </c>
      <c r="P1272" s="7">
        <f t="shared" si="77"/>
        <v>37.954545454545453</v>
      </c>
      <c r="Q1272" t="s">
        <v>8322</v>
      </c>
      <c r="R1272" t="s">
        <v>8358</v>
      </c>
      <c r="S1272" s="17">
        <f t="shared" si="78"/>
        <v>40937.854143518518</v>
      </c>
      <c r="T1272" s="11">
        <f t="shared" si="79"/>
        <v>40967.854143518518</v>
      </c>
    </row>
    <row r="1273" spans="1:20" ht="45" hidden="1" x14ac:dyDescent="0.2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 t="shared" si="76"/>
        <v>5.3124999999999999E-2</v>
      </c>
      <c r="P1273" s="7">
        <f t="shared" si="77"/>
        <v>17.708333333333332</v>
      </c>
      <c r="Q1273" t="s">
        <v>8333</v>
      </c>
      <c r="R1273" t="s">
        <v>8334</v>
      </c>
      <c r="S1273" s="17">
        <f t="shared" si="78"/>
        <v>41576.837094907409</v>
      </c>
      <c r="T1273" s="11">
        <f t="shared" si="79"/>
        <v>41617.040972222218</v>
      </c>
    </row>
    <row r="1274" spans="1:20" ht="45" hidden="1" x14ac:dyDescent="0.2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 t="shared" si="76"/>
        <v>5.3333333333333337E-2</v>
      </c>
      <c r="P1274" s="7">
        <f t="shared" si="77"/>
        <v>640</v>
      </c>
      <c r="Q1274" t="s">
        <v>8336</v>
      </c>
      <c r="R1274" t="s">
        <v>8337</v>
      </c>
      <c r="S1274" s="17">
        <f t="shared" si="78"/>
        <v>42275.511886574073</v>
      </c>
      <c r="T1274" s="11">
        <f t="shared" si="79"/>
        <v>42305.511886574073</v>
      </c>
    </row>
    <row r="1275" spans="1:20" ht="30" hidden="1" x14ac:dyDescent="0.25">
      <c r="A1275">
        <v>3900</v>
      </c>
      <c r="B1275" s="3" t="s">
        <v>3897</v>
      </c>
      <c r="C1275" s="3" t="s">
        <v>8008</v>
      </c>
      <c r="D1275">
        <v>2500</v>
      </c>
      <c r="E1275">
        <v>135</v>
      </c>
      <c r="F1275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8271</v>
      </c>
      <c r="O1275" s="6">
        <f t="shared" si="76"/>
        <v>5.3999999999999999E-2</v>
      </c>
      <c r="P1275" s="7">
        <f t="shared" si="77"/>
        <v>27</v>
      </c>
      <c r="Q1275" t="s">
        <v>8317</v>
      </c>
      <c r="R1275" t="s">
        <v>8318</v>
      </c>
      <c r="S1275" s="17">
        <f t="shared" si="78"/>
        <v>42135.884155092594</v>
      </c>
      <c r="T1275" s="11">
        <f t="shared" si="79"/>
        <v>42165.884155092594</v>
      </c>
    </row>
    <row r="1276" spans="1:20" ht="45" hidden="1" x14ac:dyDescent="0.25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6">
        <f t="shared" si="76"/>
        <v>5.3999999999999999E-2</v>
      </c>
      <c r="P1276" s="7">
        <f t="shared" si="77"/>
        <v>45</v>
      </c>
      <c r="Q1276" t="s">
        <v>8317</v>
      </c>
      <c r="R1276" t="s">
        <v>8318</v>
      </c>
      <c r="S1276" s="17">
        <f t="shared" si="78"/>
        <v>42657.178935185184</v>
      </c>
      <c r="T1276" s="11">
        <f t="shared" si="79"/>
        <v>42687.220601851855</v>
      </c>
    </row>
    <row r="1277" spans="1:20" ht="45" hidden="1" x14ac:dyDescent="0.25">
      <c r="A1277">
        <v>3139</v>
      </c>
      <c r="B1277" s="3" t="s">
        <v>3139</v>
      </c>
      <c r="C1277" s="3" t="s">
        <v>7249</v>
      </c>
      <c r="D1277">
        <v>50000</v>
      </c>
      <c r="E1277">
        <v>2700</v>
      </c>
      <c r="F127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8271</v>
      </c>
      <c r="O1277" s="6">
        <f t="shared" si="76"/>
        <v>5.3999999999999999E-2</v>
      </c>
      <c r="P1277" s="7">
        <f t="shared" si="77"/>
        <v>450</v>
      </c>
      <c r="Q1277" t="s">
        <v>8317</v>
      </c>
      <c r="R1277" t="s">
        <v>8318</v>
      </c>
      <c r="S1277" s="17">
        <f t="shared" si="78"/>
        <v>42785.062037037038</v>
      </c>
      <c r="T1277" s="11">
        <f t="shared" si="79"/>
        <v>42818.981249999997</v>
      </c>
    </row>
    <row r="1278" spans="1:20" ht="45" hidden="1" x14ac:dyDescent="0.2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 t="shared" si="76"/>
        <v>5.4100000000000002E-2</v>
      </c>
      <c r="P1278" s="7">
        <f t="shared" si="77"/>
        <v>60.111111111111114</v>
      </c>
      <c r="Q1278" t="s">
        <v>8317</v>
      </c>
      <c r="R1278" t="s">
        <v>8318</v>
      </c>
      <c r="S1278" s="17">
        <f t="shared" si="78"/>
        <v>42289.732164351844</v>
      </c>
      <c r="T1278" s="11">
        <f t="shared" si="79"/>
        <v>42349.773831018516</v>
      </c>
    </row>
    <row r="1279" spans="1:20" ht="45" hidden="1" x14ac:dyDescent="0.2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 t="shared" si="76"/>
        <v>5.4166666666666669E-2</v>
      </c>
      <c r="P1279" s="7">
        <f t="shared" si="77"/>
        <v>27.083333333333332</v>
      </c>
      <c r="Q1279" t="s">
        <v>8325</v>
      </c>
      <c r="R1279" t="s">
        <v>8328</v>
      </c>
      <c r="S1279" s="17">
        <f t="shared" si="78"/>
        <v>41577.352951388886</v>
      </c>
      <c r="T1279" s="11">
        <f t="shared" si="79"/>
        <v>41607.39461805555</v>
      </c>
    </row>
    <row r="1280" spans="1:20" ht="45" hidden="1" x14ac:dyDescent="0.2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6">
        <f t="shared" si="76"/>
        <v>5.4199999999999998E-2</v>
      </c>
      <c r="P1280" s="7">
        <f t="shared" si="77"/>
        <v>29.035714285714285</v>
      </c>
      <c r="Q1280" t="s">
        <v>8333</v>
      </c>
      <c r="R1280" t="s">
        <v>8334</v>
      </c>
      <c r="S1280" s="17">
        <f t="shared" si="78"/>
        <v>42647.541759259257</v>
      </c>
      <c r="T1280" s="11">
        <f t="shared" si="79"/>
        <v>42677.541759259257</v>
      </c>
    </row>
    <row r="1281" spans="1:20" ht="45" hidden="1" x14ac:dyDescent="0.2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6">
        <f t="shared" si="76"/>
        <v>5.4199999999999998E-2</v>
      </c>
      <c r="P1281" s="7">
        <f t="shared" si="77"/>
        <v>90.333333333333329</v>
      </c>
      <c r="Q1281" t="s">
        <v>8317</v>
      </c>
      <c r="R1281" t="s">
        <v>8318</v>
      </c>
      <c r="S1281" s="17">
        <f t="shared" si="78"/>
        <v>42722.636412037034</v>
      </c>
      <c r="T1281" s="11">
        <f t="shared" si="79"/>
        <v>42752.636412037034</v>
      </c>
    </row>
    <row r="1282" spans="1:20" ht="45" hidden="1" x14ac:dyDescent="0.2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 t="shared" ref="O1282:O1345" si="80">E1282/D1282</f>
        <v>5.4545454545454543E-2</v>
      </c>
      <c r="P1282" s="7">
        <f t="shared" ref="P1282:P1345" si="81">IFERROR(E1282/L1282,0)</f>
        <v>30</v>
      </c>
      <c r="Q1282" t="s">
        <v>8317</v>
      </c>
      <c r="R1282" t="s">
        <v>8318</v>
      </c>
      <c r="S1282" s="17">
        <f t="shared" ref="S1282:S1345" si="82">(((J1282/60)/60)/24)+DATE(1970,1,1)+(-5/24)</f>
        <v>42709.337731481479</v>
      </c>
      <c r="T1282" s="11">
        <f t="shared" ref="T1282:T1345" si="83">(((I1282/60)/60)/24)+DATE(1970,1,1)+(-5/24)</f>
        <v>42739.337731481479</v>
      </c>
    </row>
    <row r="1283" spans="1:20" ht="75" hidden="1" x14ac:dyDescent="0.25">
      <c r="A1283">
        <v>3640</v>
      </c>
      <c r="B1283" s="3" t="s">
        <v>3638</v>
      </c>
      <c r="C1283" s="3" t="s">
        <v>7750</v>
      </c>
      <c r="D1283">
        <v>1000</v>
      </c>
      <c r="E1283">
        <v>55</v>
      </c>
      <c r="F1283" t="s">
        <v>8221</v>
      </c>
      <c r="G1283" t="s">
        <v>8224</v>
      </c>
      <c r="H1283" t="s">
        <v>8246</v>
      </c>
      <c r="I1283">
        <v>1431283530</v>
      </c>
      <c r="J1283">
        <v>1428691530</v>
      </c>
      <c r="K1283" t="b">
        <v>0</v>
      </c>
      <c r="L1283">
        <v>3</v>
      </c>
      <c r="M1283" t="b">
        <v>0</v>
      </c>
      <c r="N1283" t="s">
        <v>8305</v>
      </c>
      <c r="O1283" s="6">
        <f t="shared" si="80"/>
        <v>5.5E-2</v>
      </c>
      <c r="P1283" s="7">
        <f t="shared" si="81"/>
        <v>18.333333333333332</v>
      </c>
      <c r="Q1283" t="s">
        <v>8317</v>
      </c>
      <c r="R1283" t="s">
        <v>8359</v>
      </c>
      <c r="S1283" s="17">
        <f t="shared" si="82"/>
        <v>42104.573263888888</v>
      </c>
      <c r="T1283" s="11">
        <f t="shared" si="83"/>
        <v>42134.573263888888</v>
      </c>
    </row>
    <row r="1284" spans="1:20" hidden="1" x14ac:dyDescent="0.25">
      <c r="A1284">
        <v>185</v>
      </c>
      <c r="B1284" s="3" t="s">
        <v>187</v>
      </c>
      <c r="C1284" s="3" t="s">
        <v>4295</v>
      </c>
      <c r="D1284">
        <v>40000</v>
      </c>
      <c r="E1284">
        <v>2200</v>
      </c>
      <c r="F1284" t="s">
        <v>8221</v>
      </c>
      <c r="G1284" t="s">
        <v>8234</v>
      </c>
      <c r="H1284" t="s">
        <v>8254</v>
      </c>
      <c r="I1284">
        <v>1471557139</v>
      </c>
      <c r="J1284">
        <v>1468965139</v>
      </c>
      <c r="K1284" t="b">
        <v>0</v>
      </c>
      <c r="L1284">
        <v>10</v>
      </c>
      <c r="M1284" t="b">
        <v>0</v>
      </c>
      <c r="N1284" t="s">
        <v>8268</v>
      </c>
      <c r="O1284" s="6">
        <f t="shared" si="80"/>
        <v>5.5E-2</v>
      </c>
      <c r="P1284" s="7">
        <f t="shared" si="81"/>
        <v>220</v>
      </c>
      <c r="Q1284" t="s">
        <v>8310</v>
      </c>
      <c r="R1284" t="s">
        <v>8314</v>
      </c>
      <c r="S1284" s="17">
        <f t="shared" si="82"/>
        <v>42570.702997685185</v>
      </c>
      <c r="T1284" s="11">
        <f t="shared" si="83"/>
        <v>42600.702997685185</v>
      </c>
    </row>
    <row r="1285" spans="1:20" ht="45" hidden="1" x14ac:dyDescent="0.2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 t="shared" si="80"/>
        <v>5.5480000000000002E-2</v>
      </c>
      <c r="P1285" s="7">
        <f t="shared" si="81"/>
        <v>106.69230769230769</v>
      </c>
      <c r="Q1285" t="s">
        <v>8310</v>
      </c>
      <c r="R1285" t="s">
        <v>8313</v>
      </c>
      <c r="S1285" s="17">
        <f t="shared" si="82"/>
        <v>42135.381215277775</v>
      </c>
      <c r="T1285" s="11">
        <f t="shared" si="83"/>
        <v>42165.874999999993</v>
      </c>
    </row>
    <row r="1286" spans="1:20" ht="45" hidden="1" x14ac:dyDescent="0.2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 t="shared" si="80"/>
        <v>5.5800000000000002E-2</v>
      </c>
      <c r="P1286" s="7">
        <f t="shared" si="81"/>
        <v>119.57142857142857</v>
      </c>
      <c r="Q1286" t="s">
        <v>8319</v>
      </c>
      <c r="R1286" t="s">
        <v>8321</v>
      </c>
      <c r="S1286" s="17">
        <f t="shared" si="82"/>
        <v>42711.742465277777</v>
      </c>
      <c r="T1286" s="11">
        <f t="shared" si="83"/>
        <v>42766.772222222215</v>
      </c>
    </row>
    <row r="1287" spans="1:20" ht="45" hidden="1" x14ac:dyDescent="0.2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 t="shared" si="80"/>
        <v>5.6250000000000001E-2</v>
      </c>
      <c r="P1287" s="7">
        <f t="shared" si="81"/>
        <v>28.125</v>
      </c>
      <c r="Q1287" t="s">
        <v>8325</v>
      </c>
      <c r="R1287" t="s">
        <v>8347</v>
      </c>
      <c r="S1287" s="17">
        <f t="shared" si="82"/>
        <v>41922.574895833335</v>
      </c>
      <c r="T1287" s="11">
        <f t="shared" si="83"/>
        <v>41952.616562499999</v>
      </c>
    </row>
    <row r="1288" spans="1:20" ht="30" hidden="1" x14ac:dyDescent="0.2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 t="shared" si="80"/>
        <v>5.6333333333333332E-2</v>
      </c>
      <c r="P1288" s="7">
        <f t="shared" si="81"/>
        <v>52</v>
      </c>
      <c r="Q1288" t="s">
        <v>8310</v>
      </c>
      <c r="R1288" t="s">
        <v>8316</v>
      </c>
      <c r="S1288" s="17">
        <f t="shared" si="82"/>
        <v>41778.558391203704</v>
      </c>
      <c r="T1288" s="11">
        <f t="shared" si="83"/>
        <v>41806.708333333328</v>
      </c>
    </row>
    <row r="1289" spans="1:20" ht="45" hidden="1" x14ac:dyDescent="0.2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 t="shared" si="80"/>
        <v>5.6500000000000002E-2</v>
      </c>
      <c r="P1289" s="7">
        <f t="shared" si="81"/>
        <v>89.21052631578948</v>
      </c>
      <c r="Q1289" t="s">
        <v>8336</v>
      </c>
      <c r="R1289" t="s">
        <v>8337</v>
      </c>
      <c r="S1289" s="17">
        <f t="shared" si="82"/>
        <v>41964.636111111111</v>
      </c>
      <c r="T1289" s="11">
        <f t="shared" si="83"/>
        <v>41998.636111111111</v>
      </c>
    </row>
    <row r="1290" spans="1:20" ht="45" hidden="1" x14ac:dyDescent="0.2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 t="shared" si="80"/>
        <v>5.6613333333333335E-2</v>
      </c>
      <c r="P1290" s="7">
        <f t="shared" si="81"/>
        <v>182.6236559139785</v>
      </c>
      <c r="Q1290" t="s">
        <v>8319</v>
      </c>
      <c r="R1290" t="s">
        <v>8321</v>
      </c>
      <c r="S1290" s="17">
        <f t="shared" si="82"/>
        <v>42586.086805555555</v>
      </c>
      <c r="T1290" s="11">
        <f t="shared" si="83"/>
        <v>42626.086805555555</v>
      </c>
    </row>
    <row r="1291" spans="1:20" ht="45" hidden="1" x14ac:dyDescent="0.25">
      <c r="A1291">
        <v>2597</v>
      </c>
      <c r="B1291" s="3" t="s">
        <v>2597</v>
      </c>
      <c r="C1291" s="3" t="s">
        <v>6707</v>
      </c>
      <c r="D1291">
        <v>1500</v>
      </c>
      <c r="E1291">
        <v>85</v>
      </c>
      <c r="F1291" t="s">
        <v>8221</v>
      </c>
      <c r="G1291" t="s">
        <v>8225</v>
      </c>
      <c r="H1291" t="s">
        <v>8247</v>
      </c>
      <c r="I1291">
        <v>1466323917</v>
      </c>
      <c r="J1291">
        <v>1463731917</v>
      </c>
      <c r="K1291" t="b">
        <v>0</v>
      </c>
      <c r="L1291">
        <v>7</v>
      </c>
      <c r="M1291" t="b">
        <v>0</v>
      </c>
      <c r="N1291" t="s">
        <v>8284</v>
      </c>
      <c r="O1291" s="6">
        <f t="shared" si="80"/>
        <v>5.6666666666666664E-2</v>
      </c>
      <c r="P1291" s="7">
        <f t="shared" si="81"/>
        <v>12.142857142857142</v>
      </c>
      <c r="Q1291" t="s">
        <v>8336</v>
      </c>
      <c r="R1291" t="s">
        <v>8337</v>
      </c>
      <c r="S1291" s="17">
        <f t="shared" si="82"/>
        <v>42510.133298611108</v>
      </c>
      <c r="T1291" s="11">
        <f t="shared" si="83"/>
        <v>42540.133298611108</v>
      </c>
    </row>
    <row r="1292" spans="1:20" ht="45" hidden="1" x14ac:dyDescent="0.25">
      <c r="A1292">
        <v>1168</v>
      </c>
      <c r="B1292" s="3" t="s">
        <v>1169</v>
      </c>
      <c r="C1292" s="3" t="s">
        <v>5278</v>
      </c>
      <c r="D1292">
        <v>18000</v>
      </c>
      <c r="E1292">
        <v>1020</v>
      </c>
      <c r="F1292" t="s">
        <v>8221</v>
      </c>
      <c r="G1292" t="s">
        <v>8224</v>
      </c>
      <c r="H1292" t="s">
        <v>8246</v>
      </c>
      <c r="I1292">
        <v>1474507065</v>
      </c>
      <c r="J1292">
        <v>1471915065</v>
      </c>
      <c r="K1292" t="b">
        <v>0</v>
      </c>
      <c r="L1292">
        <v>3</v>
      </c>
      <c r="M1292" t="b">
        <v>0</v>
      </c>
      <c r="N1292" t="s">
        <v>8284</v>
      </c>
      <c r="O1292" s="6">
        <f t="shared" si="80"/>
        <v>5.6666666666666664E-2</v>
      </c>
      <c r="P1292" s="7">
        <f t="shared" si="81"/>
        <v>340</v>
      </c>
      <c r="Q1292" t="s">
        <v>8336</v>
      </c>
      <c r="R1292" t="s">
        <v>8337</v>
      </c>
      <c r="S1292" s="17">
        <f t="shared" si="82"/>
        <v>42604.845659722218</v>
      </c>
      <c r="T1292" s="11">
        <f t="shared" si="83"/>
        <v>42634.845659722218</v>
      </c>
    </row>
    <row r="1293" spans="1:20" ht="45" hidden="1" x14ac:dyDescent="0.2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 t="shared" si="80"/>
        <v>5.6833333333333333E-2</v>
      </c>
      <c r="P1293" s="7">
        <f t="shared" si="81"/>
        <v>37.888888888888886</v>
      </c>
      <c r="Q1293" t="s">
        <v>8319</v>
      </c>
      <c r="R1293" t="s">
        <v>8320</v>
      </c>
      <c r="S1293" s="17">
        <f t="shared" si="82"/>
        <v>42532.566412037035</v>
      </c>
      <c r="T1293" s="11">
        <f t="shared" si="83"/>
        <v>42552.566412037035</v>
      </c>
    </row>
    <row r="1294" spans="1:20" hidden="1" x14ac:dyDescent="0.2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 t="shared" si="80"/>
        <v>5.6937500000000002E-2</v>
      </c>
      <c r="P1294" s="7">
        <f t="shared" si="81"/>
        <v>60.733333333333334</v>
      </c>
      <c r="Q1294" t="s">
        <v>8336</v>
      </c>
      <c r="R1294" t="s">
        <v>8337</v>
      </c>
      <c r="S1294" s="17">
        <f t="shared" si="82"/>
        <v>42109.501296296294</v>
      </c>
      <c r="T1294" s="11">
        <f t="shared" si="83"/>
        <v>42139.501296296294</v>
      </c>
    </row>
    <row r="1295" spans="1:20" ht="45" hidden="1" x14ac:dyDescent="0.2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 t="shared" si="80"/>
        <v>5.7238095238095241E-2</v>
      </c>
      <c r="P1295" s="7">
        <f t="shared" si="81"/>
        <v>50.083333333333336</v>
      </c>
      <c r="Q1295" t="s">
        <v>8333</v>
      </c>
      <c r="R1295" t="s">
        <v>8334</v>
      </c>
      <c r="S1295" s="17">
        <f t="shared" si="82"/>
        <v>42340.493171296293</v>
      </c>
      <c r="T1295" s="11">
        <f t="shared" si="83"/>
        <v>42368.493171296293</v>
      </c>
    </row>
    <row r="1296" spans="1:20" ht="45" hidden="1" x14ac:dyDescent="0.2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 t="shared" si="80"/>
        <v>5.7334999999999997E-2</v>
      </c>
      <c r="P1296" s="7">
        <f t="shared" si="81"/>
        <v>603.52631578947364</v>
      </c>
      <c r="Q1296" t="s">
        <v>8319</v>
      </c>
      <c r="R1296" t="s">
        <v>8321</v>
      </c>
      <c r="S1296" s="17">
        <f t="shared" si="82"/>
        <v>42520.027152777773</v>
      </c>
      <c r="T1296" s="11">
        <f t="shared" si="83"/>
        <v>42572.374999999993</v>
      </c>
    </row>
    <row r="1297" spans="1:20" ht="45" hidden="1" x14ac:dyDescent="0.2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 t="shared" si="80"/>
        <v>5.7692307692307696E-2</v>
      </c>
      <c r="P1297" s="7">
        <f t="shared" si="81"/>
        <v>41.666666666666664</v>
      </c>
      <c r="Q1297" t="s">
        <v>8325</v>
      </c>
      <c r="R1297" t="s">
        <v>8328</v>
      </c>
      <c r="S1297" s="17">
        <f t="shared" si="82"/>
        <v>40937.471226851849</v>
      </c>
      <c r="T1297" s="11">
        <f t="shared" si="83"/>
        <v>40968.999305555553</v>
      </c>
    </row>
    <row r="1298" spans="1:20" ht="45" hidden="1" x14ac:dyDescent="0.2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 t="shared" si="80"/>
        <v>5.8500000000000003E-2</v>
      </c>
      <c r="P1298" s="7">
        <f t="shared" si="81"/>
        <v>29.25</v>
      </c>
      <c r="Q1298" t="s">
        <v>8319</v>
      </c>
      <c r="R1298" t="s">
        <v>8321</v>
      </c>
      <c r="S1298" s="17">
        <f t="shared" si="82"/>
        <v>41976.83185185185</v>
      </c>
      <c r="T1298" s="11">
        <f t="shared" si="83"/>
        <v>41985.09097222222</v>
      </c>
    </row>
    <row r="1299" spans="1:20" ht="45" hidden="1" x14ac:dyDescent="0.2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 t="shared" si="80"/>
        <v>5.906666666666667E-2</v>
      </c>
      <c r="P1299" s="7">
        <f t="shared" si="81"/>
        <v>46.631578947368418</v>
      </c>
      <c r="Q1299" t="s">
        <v>8336</v>
      </c>
      <c r="R1299" t="s">
        <v>8337</v>
      </c>
      <c r="S1299" s="17">
        <f t="shared" si="82"/>
        <v>42468.633414351854</v>
      </c>
      <c r="T1299" s="11">
        <f t="shared" si="83"/>
        <v>42498.633414351854</v>
      </c>
    </row>
    <row r="1300" spans="1:20" ht="45" hidden="1" x14ac:dyDescent="0.2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6">
        <f t="shared" si="80"/>
        <v>0.06</v>
      </c>
      <c r="P1300" s="7">
        <f t="shared" si="81"/>
        <v>60</v>
      </c>
      <c r="Q1300" t="s">
        <v>8325</v>
      </c>
      <c r="R1300" t="s">
        <v>8328</v>
      </c>
      <c r="S1300" s="17">
        <f t="shared" si="82"/>
        <v>41710.960752314815</v>
      </c>
      <c r="T1300" s="11">
        <f t="shared" si="83"/>
        <v>41770.960752314815</v>
      </c>
    </row>
    <row r="1301" spans="1:20" ht="45" hidden="1" x14ac:dyDescent="0.25">
      <c r="A1301">
        <v>4008</v>
      </c>
      <c r="B1301" s="3" t="s">
        <v>4004</v>
      </c>
      <c r="C1301" s="3" t="s">
        <v>8113</v>
      </c>
      <c r="D1301">
        <v>1000</v>
      </c>
      <c r="E1301">
        <v>60</v>
      </c>
      <c r="F1301" t="s">
        <v>8221</v>
      </c>
      <c r="G1301" t="s">
        <v>8225</v>
      </c>
      <c r="H1301" t="s">
        <v>8247</v>
      </c>
      <c r="I1301">
        <v>1437606507</v>
      </c>
      <c r="J1301">
        <v>1435014507</v>
      </c>
      <c r="K1301" t="b">
        <v>0</v>
      </c>
      <c r="L1301">
        <v>4</v>
      </c>
      <c r="M1301" t="b">
        <v>0</v>
      </c>
      <c r="N1301" t="s">
        <v>8271</v>
      </c>
      <c r="O1301" s="6">
        <f t="shared" si="80"/>
        <v>0.06</v>
      </c>
      <c r="P1301" s="7">
        <f t="shared" si="81"/>
        <v>15</v>
      </c>
      <c r="Q1301" t="s">
        <v>8317</v>
      </c>
      <c r="R1301" t="s">
        <v>8318</v>
      </c>
      <c r="S1301" s="17">
        <f t="shared" si="82"/>
        <v>42177.755868055552</v>
      </c>
      <c r="T1301" s="11">
        <f t="shared" si="83"/>
        <v>42207.755868055552</v>
      </c>
    </row>
    <row r="1302" spans="1:20" ht="45" hidden="1" x14ac:dyDescent="0.25">
      <c r="A1302">
        <v>3647</v>
      </c>
      <c r="B1302" s="3" t="s">
        <v>3645</v>
      </c>
      <c r="C1302" s="3" t="s">
        <v>7757</v>
      </c>
      <c r="D1302">
        <v>500</v>
      </c>
      <c r="E1302">
        <v>30</v>
      </c>
      <c r="F1302" t="s">
        <v>8221</v>
      </c>
      <c r="G1302" t="s">
        <v>8225</v>
      </c>
      <c r="H1302" t="s">
        <v>8247</v>
      </c>
      <c r="I1302">
        <v>1475258327</v>
      </c>
      <c r="J1302">
        <v>1471370327</v>
      </c>
      <c r="K1302" t="b">
        <v>0</v>
      </c>
      <c r="L1302">
        <v>2</v>
      </c>
      <c r="M1302" t="b">
        <v>0</v>
      </c>
      <c r="N1302" t="s">
        <v>8305</v>
      </c>
      <c r="O1302" s="6">
        <f t="shared" si="80"/>
        <v>0.06</v>
      </c>
      <c r="P1302" s="7">
        <f t="shared" si="81"/>
        <v>15</v>
      </c>
      <c r="Q1302" t="s">
        <v>8317</v>
      </c>
      <c r="R1302" t="s">
        <v>8359</v>
      </c>
      <c r="S1302" s="17">
        <f t="shared" si="82"/>
        <v>42598.540821759256</v>
      </c>
      <c r="T1302" s="11">
        <f t="shared" si="83"/>
        <v>42643.540821759256</v>
      </c>
    </row>
    <row r="1303" spans="1:20" ht="45" hidden="1" x14ac:dyDescent="0.2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 t="shared" si="80"/>
        <v>6.0263157894736845E-2</v>
      </c>
      <c r="P1303" s="7">
        <f t="shared" si="81"/>
        <v>163.57142857142858</v>
      </c>
      <c r="Q1303" t="s">
        <v>8317</v>
      </c>
      <c r="R1303" t="s">
        <v>8357</v>
      </c>
      <c r="S1303" s="17">
        <f t="shared" si="82"/>
        <v>42787.654097222221</v>
      </c>
      <c r="T1303" s="11">
        <f t="shared" si="83"/>
        <v>42830.61243055555</v>
      </c>
    </row>
    <row r="1304" spans="1:20" ht="45" hidden="1" x14ac:dyDescent="0.2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 t="shared" si="80"/>
        <v>6.0999999999999999E-2</v>
      </c>
      <c r="P1304" s="7">
        <f t="shared" si="81"/>
        <v>87.142857142857139</v>
      </c>
      <c r="Q1304" t="s">
        <v>8310</v>
      </c>
      <c r="R1304" t="s">
        <v>8316</v>
      </c>
      <c r="S1304" s="17">
        <f t="shared" si="82"/>
        <v>41162.46399305555</v>
      </c>
      <c r="T1304" s="11">
        <f t="shared" si="83"/>
        <v>41192.46399305555</v>
      </c>
    </row>
    <row r="1305" spans="1:20" ht="45" hidden="1" x14ac:dyDescent="0.2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 t="shared" si="80"/>
        <v>6.2566666666666673E-2</v>
      </c>
      <c r="P1305" s="7">
        <f t="shared" si="81"/>
        <v>98.78947368421052</v>
      </c>
      <c r="Q1305" t="s">
        <v>8338</v>
      </c>
      <c r="R1305" t="s">
        <v>8339</v>
      </c>
      <c r="S1305" s="17">
        <f t="shared" si="82"/>
        <v>41978.552060185182</v>
      </c>
      <c r="T1305" s="11">
        <f t="shared" si="83"/>
        <v>42023.552060185182</v>
      </c>
    </row>
    <row r="1306" spans="1:20" ht="45" hidden="1" x14ac:dyDescent="0.2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 t="shared" si="80"/>
        <v>6.2933333333333327E-2</v>
      </c>
      <c r="P1306" s="7">
        <f t="shared" si="81"/>
        <v>82.086956521739125</v>
      </c>
      <c r="Q1306" t="s">
        <v>8319</v>
      </c>
      <c r="R1306" t="s">
        <v>8321</v>
      </c>
      <c r="S1306" s="17">
        <f t="shared" si="82"/>
        <v>42339.759375000001</v>
      </c>
      <c r="T1306" s="11">
        <f t="shared" si="83"/>
        <v>42369.749999999993</v>
      </c>
    </row>
    <row r="1307" spans="1:20" ht="45" hidden="1" x14ac:dyDescent="0.2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 t="shared" si="80"/>
        <v>6.3E-2</v>
      </c>
      <c r="P1307" s="7">
        <f t="shared" si="81"/>
        <v>42</v>
      </c>
      <c r="Q1307" t="s">
        <v>8317</v>
      </c>
      <c r="R1307" t="s">
        <v>8318</v>
      </c>
      <c r="S1307" s="17">
        <f t="shared" si="82"/>
        <v>42053.513726851852</v>
      </c>
      <c r="T1307" s="11">
        <f t="shared" si="83"/>
        <v>42113.47206018518</v>
      </c>
    </row>
    <row r="1308" spans="1:20" ht="45" hidden="1" x14ac:dyDescent="0.2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 t="shared" si="80"/>
        <v>6.3092592592592589E-2</v>
      </c>
      <c r="P1308" s="7">
        <f t="shared" si="81"/>
        <v>113.56666666666666</v>
      </c>
      <c r="Q1308" t="s">
        <v>8333</v>
      </c>
      <c r="R1308" t="s">
        <v>8334</v>
      </c>
      <c r="S1308" s="17">
        <f t="shared" si="82"/>
        <v>41612.964641203704</v>
      </c>
      <c r="T1308" s="11">
        <f t="shared" si="83"/>
        <v>41642.964641203704</v>
      </c>
    </row>
    <row r="1309" spans="1:20" ht="45" hidden="1" x14ac:dyDescent="0.2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 t="shared" si="80"/>
        <v>6.3333333333333339E-2</v>
      </c>
      <c r="P1309" s="7">
        <f t="shared" si="81"/>
        <v>9.5</v>
      </c>
      <c r="Q1309" t="s">
        <v>8317</v>
      </c>
      <c r="R1309" t="s">
        <v>8318</v>
      </c>
      <c r="S1309" s="17">
        <f t="shared" si="82"/>
        <v>41920.755138888882</v>
      </c>
      <c r="T1309" s="11">
        <f t="shared" si="83"/>
        <v>41950.791666666664</v>
      </c>
    </row>
    <row r="1310" spans="1:20" ht="45" hidden="1" x14ac:dyDescent="0.2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 t="shared" si="80"/>
        <v>6.4158609339642042E-2</v>
      </c>
      <c r="P1310" s="7">
        <f t="shared" si="81"/>
        <v>41.583333333333336</v>
      </c>
      <c r="Q1310" t="s">
        <v>8319</v>
      </c>
      <c r="R1310" t="s">
        <v>8356</v>
      </c>
      <c r="S1310" s="17">
        <f t="shared" si="82"/>
        <v>41820.812268518515</v>
      </c>
      <c r="T1310" s="11">
        <f t="shared" si="83"/>
        <v>41848.812268518515</v>
      </c>
    </row>
    <row r="1311" spans="1:20" ht="45" hidden="1" x14ac:dyDescent="0.2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 t="shared" si="80"/>
        <v>6.4439140811455853E-2</v>
      </c>
      <c r="P1311" s="7">
        <f t="shared" si="81"/>
        <v>45</v>
      </c>
      <c r="Q1311" t="s">
        <v>8333</v>
      </c>
      <c r="R1311" t="s">
        <v>8335</v>
      </c>
      <c r="S1311" s="17">
        <f t="shared" si="82"/>
        <v>42327.463298611103</v>
      </c>
      <c r="T1311" s="11">
        <f t="shared" si="83"/>
        <v>42357.463298611103</v>
      </c>
    </row>
    <row r="1312" spans="1:20" ht="45" hidden="1" x14ac:dyDescent="0.2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 t="shared" si="80"/>
        <v>6.4850000000000005E-2</v>
      </c>
      <c r="P1312" s="7">
        <f t="shared" si="81"/>
        <v>49.884615384615387</v>
      </c>
      <c r="Q1312" t="s">
        <v>8310</v>
      </c>
      <c r="R1312" t="s">
        <v>8314</v>
      </c>
      <c r="S1312" s="17">
        <f t="shared" si="82"/>
        <v>41855.569571759253</v>
      </c>
      <c r="T1312" s="11">
        <f t="shared" si="83"/>
        <v>41880.569571759253</v>
      </c>
    </row>
    <row r="1313" spans="1:20" ht="45" hidden="1" x14ac:dyDescent="0.25">
      <c r="A1313">
        <v>1723</v>
      </c>
      <c r="B1313" s="3" t="s">
        <v>1724</v>
      </c>
      <c r="C1313" s="3" t="s">
        <v>5833</v>
      </c>
      <c r="D1313">
        <v>10000</v>
      </c>
      <c r="E1313">
        <v>650</v>
      </c>
      <c r="F1313" t="s">
        <v>8221</v>
      </c>
      <c r="G1313" t="s">
        <v>8224</v>
      </c>
      <c r="H1313" t="s">
        <v>8246</v>
      </c>
      <c r="I1313">
        <v>1435730400</v>
      </c>
      <c r="J1313">
        <v>1430855315</v>
      </c>
      <c r="K1313" t="b">
        <v>0</v>
      </c>
      <c r="L1313">
        <v>3</v>
      </c>
      <c r="M1313" t="b">
        <v>0</v>
      </c>
      <c r="N1313" t="s">
        <v>8293</v>
      </c>
      <c r="O1313" s="6">
        <f t="shared" si="80"/>
        <v>6.5000000000000002E-2</v>
      </c>
      <c r="P1313" s="7">
        <f t="shared" si="81"/>
        <v>216.66666666666666</v>
      </c>
      <c r="Q1313" t="s">
        <v>8325</v>
      </c>
      <c r="R1313" t="s">
        <v>8347</v>
      </c>
      <c r="S1313" s="17">
        <f t="shared" si="82"/>
        <v>42129.617071759254</v>
      </c>
      <c r="T1313" s="11">
        <f t="shared" si="83"/>
        <v>42186.041666666664</v>
      </c>
    </row>
    <row r="1314" spans="1:20" ht="45" hidden="1" x14ac:dyDescent="0.25">
      <c r="A1314">
        <v>1154</v>
      </c>
      <c r="B1314" s="3" t="s">
        <v>1155</v>
      </c>
      <c r="C1314" s="3" t="s">
        <v>5264</v>
      </c>
      <c r="D1314">
        <v>5000</v>
      </c>
      <c r="E1314">
        <v>325</v>
      </c>
      <c r="F1314" t="s">
        <v>8221</v>
      </c>
      <c r="G1314" t="s">
        <v>8224</v>
      </c>
      <c r="H1314" t="s">
        <v>8246</v>
      </c>
      <c r="I1314">
        <v>1441507006</v>
      </c>
      <c r="J1314">
        <v>1438915006</v>
      </c>
      <c r="K1314" t="b">
        <v>0</v>
      </c>
      <c r="L1314">
        <v>3</v>
      </c>
      <c r="M1314" t="b">
        <v>0</v>
      </c>
      <c r="N1314" t="s">
        <v>8284</v>
      </c>
      <c r="O1314" s="6">
        <f t="shared" si="80"/>
        <v>6.5000000000000002E-2</v>
      </c>
      <c r="P1314" s="7">
        <f t="shared" si="81"/>
        <v>108.33333333333333</v>
      </c>
      <c r="Q1314" t="s">
        <v>8336</v>
      </c>
      <c r="R1314" t="s">
        <v>8337</v>
      </c>
      <c r="S1314" s="17">
        <f t="shared" si="82"/>
        <v>42222.900532407402</v>
      </c>
      <c r="T1314" s="11">
        <f t="shared" si="83"/>
        <v>42252.900532407402</v>
      </c>
    </row>
    <row r="1315" spans="1:20" ht="45" hidden="1" x14ac:dyDescent="0.2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 t="shared" si="80"/>
        <v>6.5299999999999997E-2</v>
      </c>
      <c r="P1315" s="7">
        <f t="shared" si="81"/>
        <v>6.4975124378109452</v>
      </c>
      <c r="Q1315" t="s">
        <v>8319</v>
      </c>
      <c r="R1315" t="s">
        <v>8321</v>
      </c>
      <c r="S1315" s="17">
        <f t="shared" si="82"/>
        <v>42696.167395833334</v>
      </c>
      <c r="T1315" s="11">
        <f t="shared" si="83"/>
        <v>42726.167395833334</v>
      </c>
    </row>
    <row r="1316" spans="1:20" ht="30" hidden="1" x14ac:dyDescent="0.2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 t="shared" si="80"/>
        <v>6.545454545454546E-2</v>
      </c>
      <c r="P1316" s="7">
        <f t="shared" si="81"/>
        <v>108</v>
      </c>
      <c r="Q1316" t="s">
        <v>8317</v>
      </c>
      <c r="R1316" t="s">
        <v>8359</v>
      </c>
      <c r="S1316" s="17">
        <f t="shared" si="82"/>
        <v>42053.464490740742</v>
      </c>
      <c r="T1316" s="11">
        <f t="shared" si="83"/>
        <v>42113.42282407407</v>
      </c>
    </row>
    <row r="1317" spans="1:20" ht="45" hidden="1" x14ac:dyDescent="0.2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 t="shared" si="80"/>
        <v>6.5500000000000003E-2</v>
      </c>
      <c r="P1317" s="7">
        <f t="shared" si="81"/>
        <v>18.714285714285715</v>
      </c>
      <c r="Q1317" t="s">
        <v>8325</v>
      </c>
      <c r="R1317" t="s">
        <v>8328</v>
      </c>
      <c r="S1317" s="17">
        <f t="shared" si="82"/>
        <v>41680.151643518519</v>
      </c>
      <c r="T1317" s="11">
        <f t="shared" si="83"/>
        <v>41714.708333333328</v>
      </c>
    </row>
    <row r="1318" spans="1:20" ht="45" hidden="1" x14ac:dyDescent="0.2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 t="shared" si="80"/>
        <v>6.565384615384616E-2</v>
      </c>
      <c r="P1318" s="7">
        <f t="shared" si="81"/>
        <v>213.375</v>
      </c>
      <c r="Q1318" t="s">
        <v>8338</v>
      </c>
      <c r="R1318" t="s">
        <v>8339</v>
      </c>
      <c r="S1318" s="17">
        <f t="shared" si="82"/>
        <v>42064.87604166667</v>
      </c>
      <c r="T1318" s="11">
        <f t="shared" si="83"/>
        <v>42094.834374999999</v>
      </c>
    </row>
    <row r="1319" spans="1:20" ht="45" hidden="1" x14ac:dyDescent="0.2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 t="shared" si="80"/>
        <v>6.5900366666666668E-2</v>
      </c>
      <c r="P1319" s="7">
        <f t="shared" si="81"/>
        <v>63.569485530546629</v>
      </c>
      <c r="Q1319" t="s">
        <v>8333</v>
      </c>
      <c r="R1319" t="s">
        <v>8334</v>
      </c>
      <c r="S1319" s="17">
        <f t="shared" si="82"/>
        <v>41264.645532407405</v>
      </c>
      <c r="T1319" s="11">
        <f t="shared" si="83"/>
        <v>41309.645532407405</v>
      </c>
    </row>
    <row r="1320" spans="1:20" ht="45" hidden="1" x14ac:dyDescent="0.2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 t="shared" si="80"/>
        <v>6.6055045871559637E-2</v>
      </c>
      <c r="P1320" s="7">
        <f t="shared" si="81"/>
        <v>30</v>
      </c>
      <c r="Q1320" t="s">
        <v>8322</v>
      </c>
      <c r="R1320" t="s">
        <v>8341</v>
      </c>
      <c r="S1320" s="17">
        <f t="shared" si="82"/>
        <v>42040.621539351843</v>
      </c>
      <c r="T1320" s="11">
        <f t="shared" si="83"/>
        <v>42070.621539351843</v>
      </c>
    </row>
    <row r="1321" spans="1:20" ht="45" hidden="1" x14ac:dyDescent="0.2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 t="shared" si="80"/>
        <v>6.6066666666666662E-2</v>
      </c>
      <c r="P1321" s="7">
        <f t="shared" si="81"/>
        <v>82.583333333333329</v>
      </c>
      <c r="Q1321" t="s">
        <v>8325</v>
      </c>
      <c r="R1321" t="s">
        <v>8328</v>
      </c>
      <c r="S1321" s="17">
        <f t="shared" si="82"/>
        <v>41003.930775462963</v>
      </c>
      <c r="T1321" s="11">
        <f t="shared" si="83"/>
        <v>41033.930775462963</v>
      </c>
    </row>
    <row r="1322" spans="1:20" ht="30" hidden="1" x14ac:dyDescent="0.2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 t="shared" si="80"/>
        <v>6.6339999999999996E-2</v>
      </c>
      <c r="P1322" s="7">
        <f t="shared" si="81"/>
        <v>89.648648648648646</v>
      </c>
      <c r="Q1322" t="s">
        <v>8319</v>
      </c>
      <c r="R1322" t="s">
        <v>8321</v>
      </c>
      <c r="S1322" s="17">
        <f t="shared" si="82"/>
        <v>41936.438831018517</v>
      </c>
      <c r="T1322" s="11">
        <f t="shared" si="83"/>
        <v>41981.480497685181</v>
      </c>
    </row>
    <row r="1323" spans="1:20" ht="45" hidden="1" x14ac:dyDescent="0.2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 t="shared" si="80"/>
        <v>6.6500000000000004E-2</v>
      </c>
      <c r="P1323" s="7">
        <f t="shared" si="81"/>
        <v>29.555555555555557</v>
      </c>
      <c r="Q1323" t="s">
        <v>8317</v>
      </c>
      <c r="R1323" t="s">
        <v>8318</v>
      </c>
      <c r="S1323" s="17">
        <f t="shared" si="82"/>
        <v>42480.592314814807</v>
      </c>
      <c r="T1323" s="11">
        <f t="shared" si="83"/>
        <v>42540.592314814807</v>
      </c>
    </row>
    <row r="1324" spans="1:20" ht="45" hidden="1" x14ac:dyDescent="0.2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 t="shared" si="80"/>
        <v>6.7000000000000004E-2</v>
      </c>
      <c r="P1324" s="7">
        <f t="shared" si="81"/>
        <v>83.75</v>
      </c>
      <c r="Q1324" t="s">
        <v>8338</v>
      </c>
      <c r="R1324" t="s">
        <v>8339</v>
      </c>
      <c r="S1324" s="17">
        <f t="shared" si="82"/>
        <v>41905.748506944445</v>
      </c>
      <c r="T1324" s="11">
        <f t="shared" si="83"/>
        <v>41941.748506944445</v>
      </c>
    </row>
    <row r="1325" spans="1:20" ht="45" hidden="1" x14ac:dyDescent="0.2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 t="shared" si="80"/>
        <v>6.7083333333333328E-2</v>
      </c>
      <c r="P1325" s="7">
        <f t="shared" si="81"/>
        <v>80.5</v>
      </c>
      <c r="Q1325" t="s">
        <v>8322</v>
      </c>
      <c r="R1325" t="s">
        <v>8341</v>
      </c>
      <c r="S1325" s="17">
        <f t="shared" si="82"/>
        <v>42673.417534722219</v>
      </c>
      <c r="T1325" s="11">
        <f t="shared" si="83"/>
        <v>42714.249999999993</v>
      </c>
    </row>
    <row r="1326" spans="1:20" ht="45" hidden="1" x14ac:dyDescent="0.2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 t="shared" si="80"/>
        <v>6.7966666666666675E-2</v>
      </c>
      <c r="P1326" s="7">
        <f t="shared" si="81"/>
        <v>40.78</v>
      </c>
      <c r="Q1326" t="s">
        <v>8310</v>
      </c>
      <c r="R1326" t="s">
        <v>8316</v>
      </c>
      <c r="S1326" s="17">
        <f t="shared" si="82"/>
        <v>40934.167812499996</v>
      </c>
      <c r="T1326" s="11">
        <f t="shared" si="83"/>
        <v>40994.126145833332</v>
      </c>
    </row>
    <row r="1327" spans="1:20" ht="45" hidden="1" x14ac:dyDescent="0.2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 t="shared" si="80"/>
        <v>6.8287037037037035E-2</v>
      </c>
      <c r="P1327" s="7">
        <f t="shared" si="81"/>
        <v>59</v>
      </c>
      <c r="Q1327" t="s">
        <v>8317</v>
      </c>
      <c r="R1327" t="s">
        <v>8318</v>
      </c>
      <c r="S1327" s="17">
        <f t="shared" si="82"/>
        <v>42293.60087962963</v>
      </c>
      <c r="T1327" s="11">
        <f t="shared" si="83"/>
        <v>42353.642546296294</v>
      </c>
    </row>
    <row r="1328" spans="1:20" ht="30" hidden="1" x14ac:dyDescent="0.2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 t="shared" si="80"/>
        <v>6.9320000000000007E-2</v>
      </c>
      <c r="P1328" s="7">
        <f t="shared" si="81"/>
        <v>115.53333333333333</v>
      </c>
      <c r="Q1328" t="s">
        <v>8336</v>
      </c>
      <c r="R1328" t="s">
        <v>8337</v>
      </c>
      <c r="S1328" s="17">
        <f t="shared" si="82"/>
        <v>42394.692129629628</v>
      </c>
      <c r="T1328" s="11">
        <f t="shared" si="83"/>
        <v>42454.650462962956</v>
      </c>
    </row>
    <row r="1329" spans="1:20" ht="45" hidden="1" x14ac:dyDescent="0.2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 t="shared" si="80"/>
        <v>6.9696969696969702E-2</v>
      </c>
      <c r="P1329" s="7">
        <f t="shared" si="81"/>
        <v>383.33333333333331</v>
      </c>
      <c r="Q1329" t="s">
        <v>8317</v>
      </c>
      <c r="R1329" t="s">
        <v>8318</v>
      </c>
      <c r="S1329" s="17">
        <f t="shared" si="82"/>
        <v>42696.802187499998</v>
      </c>
      <c r="T1329" s="11">
        <f t="shared" si="83"/>
        <v>42729.802187499998</v>
      </c>
    </row>
    <row r="1330" spans="1:20" ht="30" hidden="1" x14ac:dyDescent="0.2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 t="shared" si="80"/>
        <v>7.0000000000000007E-2</v>
      </c>
      <c r="P1330" s="7">
        <f t="shared" si="81"/>
        <v>46.666666666666664</v>
      </c>
      <c r="Q1330" t="s">
        <v>8338</v>
      </c>
      <c r="R1330" t="s">
        <v>8350</v>
      </c>
      <c r="S1330" s="17">
        <f t="shared" si="82"/>
        <v>42167.685023148144</v>
      </c>
      <c r="T1330" s="11">
        <f t="shared" si="83"/>
        <v>42188.685023148144</v>
      </c>
    </row>
    <row r="1331" spans="1:20" ht="45" hidden="1" x14ac:dyDescent="0.2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 t="shared" si="80"/>
        <v>7.0433333333333334E-2</v>
      </c>
      <c r="P1331" s="7">
        <f t="shared" si="81"/>
        <v>75.464285714285708</v>
      </c>
      <c r="Q1331" t="s">
        <v>8317</v>
      </c>
      <c r="R1331" t="s">
        <v>8318</v>
      </c>
      <c r="S1331" s="17">
        <f t="shared" si="82"/>
        <v>42136.558842592589</v>
      </c>
      <c r="T1331" s="11">
        <f t="shared" si="83"/>
        <v>42166.558842592589</v>
      </c>
    </row>
    <row r="1332" spans="1:20" ht="45" hidden="1" x14ac:dyDescent="0.2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 t="shared" si="80"/>
        <v>7.0634920634920634E-2</v>
      </c>
      <c r="P1332" s="7">
        <f t="shared" si="81"/>
        <v>44.5</v>
      </c>
      <c r="Q1332" t="s">
        <v>8322</v>
      </c>
      <c r="R1332" t="s">
        <v>8341</v>
      </c>
      <c r="S1332" s="17">
        <f t="shared" si="82"/>
        <v>42622.24790509259</v>
      </c>
      <c r="T1332" s="11">
        <f t="shared" si="83"/>
        <v>42652.24790509259</v>
      </c>
    </row>
    <row r="1333" spans="1:20" ht="30" hidden="1" x14ac:dyDescent="0.2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 t="shared" si="80"/>
        <v>7.0666666666666669E-2</v>
      </c>
      <c r="P1333" s="7">
        <f t="shared" si="81"/>
        <v>58.888888888888886</v>
      </c>
      <c r="Q1333" t="s">
        <v>8325</v>
      </c>
      <c r="R1333" t="s">
        <v>8340</v>
      </c>
      <c r="S1333" s="17">
        <f t="shared" si="82"/>
        <v>41736.341458333329</v>
      </c>
      <c r="T1333" s="11">
        <f t="shared" si="83"/>
        <v>41796.341458333329</v>
      </c>
    </row>
    <row r="1334" spans="1:20" ht="45" hidden="1" x14ac:dyDescent="0.2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 t="shared" si="80"/>
        <v>7.166666666666667E-2</v>
      </c>
      <c r="P1334" s="7">
        <f t="shared" si="81"/>
        <v>30.714285714285715</v>
      </c>
      <c r="Q1334" t="s">
        <v>8317</v>
      </c>
      <c r="R1334" t="s">
        <v>8318</v>
      </c>
      <c r="S1334" s="17">
        <f t="shared" si="82"/>
        <v>42768.762511574074</v>
      </c>
      <c r="T1334" s="11">
        <f t="shared" si="83"/>
        <v>42788.833333333336</v>
      </c>
    </row>
    <row r="1335" spans="1:20" ht="45" hidden="1" x14ac:dyDescent="0.2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6">
        <f t="shared" si="80"/>
        <v>7.1999999999999995E-2</v>
      </c>
      <c r="P1335" s="7">
        <f t="shared" si="81"/>
        <v>18</v>
      </c>
      <c r="Q1335" t="s">
        <v>8325</v>
      </c>
      <c r="R1335" t="s">
        <v>8329</v>
      </c>
      <c r="S1335" s="17">
        <f t="shared" si="82"/>
        <v>40751.544965277775</v>
      </c>
      <c r="T1335" s="11">
        <f t="shared" si="83"/>
        <v>40787.041666666664</v>
      </c>
    </row>
    <row r="1336" spans="1:20" ht="45" hidden="1" x14ac:dyDescent="0.2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6">
        <f t="shared" si="80"/>
        <v>7.1999999999999995E-2</v>
      </c>
      <c r="P1336" s="7">
        <f t="shared" si="81"/>
        <v>12</v>
      </c>
      <c r="Q1336" t="s">
        <v>8322</v>
      </c>
      <c r="R1336" t="s">
        <v>8341</v>
      </c>
      <c r="S1336" s="17">
        <f t="shared" si="82"/>
        <v>42291.663842592585</v>
      </c>
      <c r="T1336" s="11">
        <f t="shared" si="83"/>
        <v>42321.705509259256</v>
      </c>
    </row>
    <row r="1337" spans="1:20" ht="30" hidden="1" x14ac:dyDescent="0.2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 t="shared" si="80"/>
        <v>7.2120000000000004E-2</v>
      </c>
      <c r="P1337" s="7">
        <f t="shared" si="81"/>
        <v>81.954545454545453</v>
      </c>
      <c r="Q1337" t="s">
        <v>8333</v>
      </c>
      <c r="R1337" t="s">
        <v>8334</v>
      </c>
      <c r="S1337" s="17">
        <f t="shared" si="82"/>
        <v>41712.554340277777</v>
      </c>
      <c r="T1337" s="11">
        <f t="shared" si="83"/>
        <v>41742.554340277777</v>
      </c>
    </row>
    <row r="1338" spans="1:20" ht="45" hidden="1" x14ac:dyDescent="0.2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 t="shared" si="80"/>
        <v>7.2400000000000006E-2</v>
      </c>
      <c r="P1338" s="7">
        <f t="shared" si="81"/>
        <v>72.400000000000006</v>
      </c>
      <c r="Q1338" t="s">
        <v>8317</v>
      </c>
      <c r="R1338" t="s">
        <v>8318</v>
      </c>
      <c r="S1338" s="17">
        <f t="shared" si="82"/>
        <v>42040.996666666666</v>
      </c>
      <c r="T1338" s="11">
        <f t="shared" si="83"/>
        <v>42085.954999999994</v>
      </c>
    </row>
    <row r="1339" spans="1:20" ht="45" hidden="1" x14ac:dyDescent="0.2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 t="shared" si="80"/>
        <v>7.2599999999999998E-2</v>
      </c>
      <c r="P1339" s="7">
        <f t="shared" si="81"/>
        <v>80.666666666666671</v>
      </c>
      <c r="Q1339" t="s">
        <v>8319</v>
      </c>
      <c r="R1339" t="s">
        <v>8321</v>
      </c>
      <c r="S1339" s="17">
        <f t="shared" si="82"/>
        <v>41947.732407407406</v>
      </c>
      <c r="T1339" s="11">
        <f t="shared" si="83"/>
        <v>41972.458333333336</v>
      </c>
    </row>
    <row r="1340" spans="1:20" ht="45" hidden="1" x14ac:dyDescent="0.2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 t="shared" si="80"/>
        <v>7.2952380952380949E-2</v>
      </c>
      <c r="P1340" s="7">
        <f t="shared" si="81"/>
        <v>47.875</v>
      </c>
      <c r="Q1340" t="s">
        <v>8310</v>
      </c>
      <c r="R1340" t="s">
        <v>8316</v>
      </c>
      <c r="S1340" s="17">
        <f t="shared" si="82"/>
        <v>42036.875231481477</v>
      </c>
      <c r="T1340" s="11">
        <f t="shared" si="83"/>
        <v>42066.875231481477</v>
      </c>
    </row>
    <row r="1341" spans="1:20" ht="45" hidden="1" x14ac:dyDescent="0.2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 t="shared" si="80"/>
        <v>7.3400000000000007E-2</v>
      </c>
      <c r="P1341" s="7">
        <f t="shared" si="81"/>
        <v>40.777777777777779</v>
      </c>
      <c r="Q1341" t="s">
        <v>8338</v>
      </c>
      <c r="R1341" t="s">
        <v>8345</v>
      </c>
      <c r="S1341" s="17">
        <f t="shared" si="82"/>
        <v>41790.848981481482</v>
      </c>
      <c r="T1341" s="11">
        <f t="shared" si="83"/>
        <v>41835.007638888885</v>
      </c>
    </row>
    <row r="1342" spans="1:20" ht="45" hidden="1" x14ac:dyDescent="0.2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 t="shared" si="80"/>
        <v>7.4690265486725665E-2</v>
      </c>
      <c r="P1342" s="7">
        <f t="shared" si="81"/>
        <v>35.166666666666664</v>
      </c>
      <c r="Q1342" t="s">
        <v>8317</v>
      </c>
      <c r="R1342" t="s">
        <v>8318</v>
      </c>
      <c r="S1342" s="17">
        <f t="shared" si="82"/>
        <v>42601.646365740737</v>
      </c>
      <c r="T1342" s="11">
        <f t="shared" si="83"/>
        <v>42610.954861111109</v>
      </c>
    </row>
    <row r="1343" spans="1:20" ht="30" hidden="1" x14ac:dyDescent="0.2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 t="shared" si="80"/>
        <v>7.4837500000000001E-2</v>
      </c>
      <c r="P1343" s="7">
        <f t="shared" si="81"/>
        <v>177.39259259259259</v>
      </c>
      <c r="Q1343" t="s">
        <v>8319</v>
      </c>
      <c r="R1343" t="s">
        <v>8321</v>
      </c>
      <c r="S1343" s="17">
        <f t="shared" si="82"/>
        <v>41809.26494212963</v>
      </c>
      <c r="T1343" s="11">
        <f t="shared" si="83"/>
        <v>41844.916666666664</v>
      </c>
    </row>
    <row r="1344" spans="1:20" ht="45" hidden="1" x14ac:dyDescent="0.2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6">
        <f t="shared" si="80"/>
        <v>7.4999999999999997E-2</v>
      </c>
      <c r="P1344" s="7">
        <f t="shared" si="81"/>
        <v>9</v>
      </c>
      <c r="Q1344" t="s">
        <v>8333</v>
      </c>
      <c r="R1344" t="s">
        <v>8334</v>
      </c>
      <c r="S1344" s="17">
        <f t="shared" si="82"/>
        <v>40700.987511574072</v>
      </c>
      <c r="T1344" s="11">
        <f t="shared" si="83"/>
        <v>40745.987511574072</v>
      </c>
    </row>
    <row r="1345" spans="1:20" ht="45" hidden="1" x14ac:dyDescent="0.2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6">
        <f t="shared" si="80"/>
        <v>7.4999999999999997E-2</v>
      </c>
      <c r="P1345" s="7">
        <f t="shared" si="81"/>
        <v>50</v>
      </c>
      <c r="Q1345" t="s">
        <v>8325</v>
      </c>
      <c r="R1345" t="s">
        <v>8347</v>
      </c>
      <c r="S1345" s="17">
        <f t="shared" si="82"/>
        <v>42673.369201388887</v>
      </c>
      <c r="T1345" s="11">
        <f t="shared" si="83"/>
        <v>42713.410868055551</v>
      </c>
    </row>
    <row r="1346" spans="1:20" ht="45" hidden="1" x14ac:dyDescent="0.2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 t="shared" ref="O1346:O1409" si="84">E1346/D1346</f>
        <v>7.5111111111111115E-2</v>
      </c>
      <c r="P1346" s="7">
        <f t="shared" ref="P1346:P1409" si="85">IFERROR(E1346/L1346,0)</f>
        <v>37.555555555555557</v>
      </c>
      <c r="Q1346" t="s">
        <v>8310</v>
      </c>
      <c r="R1346" t="s">
        <v>8313</v>
      </c>
      <c r="S1346" s="17">
        <f t="shared" ref="S1346:S1409" si="86">(((J1346/60)/60)/24)+DATE(1970,1,1)+(-5/24)</f>
        <v>42200.333935185183</v>
      </c>
      <c r="T1346" s="11">
        <f t="shared" ref="T1346:T1409" si="87">(((I1346/60)/60)/24)+DATE(1970,1,1)+(-5/24)</f>
        <v>42227.333935185183</v>
      </c>
    </row>
    <row r="1347" spans="1:20" ht="45" hidden="1" x14ac:dyDescent="0.2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 t="shared" si="84"/>
        <v>7.5333333333333335E-2</v>
      </c>
      <c r="P1347" s="7">
        <f t="shared" si="85"/>
        <v>31.172413793103448</v>
      </c>
      <c r="Q1347" t="s">
        <v>8319</v>
      </c>
      <c r="R1347" t="s">
        <v>8321</v>
      </c>
      <c r="S1347" s="17">
        <f t="shared" si="86"/>
        <v>42077.458043981482</v>
      </c>
      <c r="T1347" s="11">
        <f t="shared" si="87"/>
        <v>42107.458043981482</v>
      </c>
    </row>
    <row r="1348" spans="1:20" ht="45" hidden="1" x14ac:dyDescent="0.2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 t="shared" si="84"/>
        <v>7.5880000000000003E-2</v>
      </c>
      <c r="P1348" s="7">
        <f t="shared" si="85"/>
        <v>65.41379310344827</v>
      </c>
      <c r="Q1348" t="s">
        <v>8319</v>
      </c>
      <c r="R1348" t="s">
        <v>8356</v>
      </c>
      <c r="S1348" s="17">
        <f t="shared" si="86"/>
        <v>41923.649178240739</v>
      </c>
      <c r="T1348" s="11">
        <f t="shared" si="87"/>
        <v>41953.690844907404</v>
      </c>
    </row>
    <row r="1349" spans="1:20" ht="45" hidden="1" x14ac:dyDescent="0.2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 t="shared" si="84"/>
        <v>7.5999999999999998E-2</v>
      </c>
      <c r="P1349" s="7">
        <f t="shared" si="85"/>
        <v>4.75</v>
      </c>
      <c r="Q1349" t="s">
        <v>8317</v>
      </c>
      <c r="R1349" t="s">
        <v>8318</v>
      </c>
      <c r="S1349" s="17">
        <f t="shared" si="86"/>
        <v>42002.336550925924</v>
      </c>
      <c r="T1349" s="11">
        <f t="shared" si="87"/>
        <v>42032.336550925924</v>
      </c>
    </row>
    <row r="1350" spans="1:20" ht="45" hidden="1" x14ac:dyDescent="0.2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 t="shared" si="84"/>
        <v>7.7886666666666673E-2</v>
      </c>
      <c r="P1350" s="7">
        <f t="shared" si="85"/>
        <v>292.07499999999999</v>
      </c>
      <c r="Q1350" t="s">
        <v>8319</v>
      </c>
      <c r="R1350" t="s">
        <v>8321</v>
      </c>
      <c r="S1350" s="17">
        <f t="shared" si="86"/>
        <v>41926.091319444444</v>
      </c>
      <c r="T1350" s="11">
        <f t="shared" si="87"/>
        <v>41956.126388888886</v>
      </c>
    </row>
    <row r="1351" spans="1:20" ht="45" hidden="1" x14ac:dyDescent="0.2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 t="shared" si="84"/>
        <v>7.8E-2</v>
      </c>
      <c r="P1351" s="7">
        <f t="shared" si="85"/>
        <v>26</v>
      </c>
      <c r="Q1351" t="s">
        <v>8338</v>
      </c>
      <c r="R1351" t="s">
        <v>8350</v>
      </c>
      <c r="S1351" s="17">
        <f t="shared" si="86"/>
        <v>42181.693703703706</v>
      </c>
      <c r="T1351" s="11">
        <f t="shared" si="87"/>
        <v>42201.693703703706</v>
      </c>
    </row>
    <row r="1352" spans="1:20" ht="30" hidden="1" x14ac:dyDescent="0.2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 t="shared" si="84"/>
        <v>7.8266666666666665E-2</v>
      </c>
      <c r="P1352" s="7">
        <f t="shared" si="85"/>
        <v>23.959183673469386</v>
      </c>
      <c r="Q1352" t="s">
        <v>8333</v>
      </c>
      <c r="R1352" t="s">
        <v>8334</v>
      </c>
      <c r="S1352" s="17">
        <f t="shared" si="86"/>
        <v>42150.981192129628</v>
      </c>
      <c r="T1352" s="11">
        <f t="shared" si="87"/>
        <v>42180.981192129628</v>
      </c>
    </row>
    <row r="1353" spans="1:20" ht="30" hidden="1" x14ac:dyDescent="0.2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 t="shared" si="84"/>
        <v>7.8378378378378383E-2</v>
      </c>
      <c r="P1353" s="7">
        <f t="shared" si="85"/>
        <v>20.714285714285715</v>
      </c>
      <c r="Q1353" t="s">
        <v>8317</v>
      </c>
      <c r="R1353" t="s">
        <v>8318</v>
      </c>
      <c r="S1353" s="17">
        <f t="shared" si="86"/>
        <v>41755.268391203703</v>
      </c>
      <c r="T1353" s="11">
        <f t="shared" si="87"/>
        <v>41778.268391203703</v>
      </c>
    </row>
    <row r="1354" spans="1:20" ht="45" hidden="1" x14ac:dyDescent="0.2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 t="shared" si="84"/>
        <v>7.868E-2</v>
      </c>
      <c r="P1354" s="7">
        <f t="shared" si="85"/>
        <v>115.70588235294117</v>
      </c>
      <c r="Q1354" t="s">
        <v>8325</v>
      </c>
      <c r="R1354" t="s">
        <v>8347</v>
      </c>
      <c r="S1354" s="17">
        <f t="shared" si="86"/>
        <v>42095.710196759253</v>
      </c>
      <c r="T1354" s="11">
        <f t="shared" si="87"/>
        <v>42125.710196759253</v>
      </c>
    </row>
    <row r="1355" spans="1:20" ht="45" hidden="1" x14ac:dyDescent="0.2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 t="shared" si="84"/>
        <v>7.8809523809523815E-2</v>
      </c>
      <c r="P1355" s="7">
        <f t="shared" si="85"/>
        <v>45.972222222222221</v>
      </c>
      <c r="Q1355" t="s">
        <v>8322</v>
      </c>
      <c r="R1355" t="s">
        <v>8358</v>
      </c>
      <c r="S1355" s="17">
        <f t="shared" si="86"/>
        <v>42136.088842592588</v>
      </c>
      <c r="T1355" s="11">
        <f t="shared" si="87"/>
        <v>42167.088842592588</v>
      </c>
    </row>
    <row r="1356" spans="1:20" ht="45" hidden="1" x14ac:dyDescent="0.2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 t="shared" si="84"/>
        <v>0.08</v>
      </c>
      <c r="P1356" s="7">
        <f t="shared" si="85"/>
        <v>11.428571428571429</v>
      </c>
      <c r="Q1356" t="s">
        <v>8336</v>
      </c>
      <c r="R1356" t="s">
        <v>8352</v>
      </c>
      <c r="S1356" s="17">
        <f t="shared" si="86"/>
        <v>42793.814016203702</v>
      </c>
      <c r="T1356" s="11">
        <f t="shared" si="87"/>
        <v>42823.772349537037</v>
      </c>
    </row>
    <row r="1357" spans="1:20" ht="45" hidden="1" x14ac:dyDescent="0.2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 t="shared" si="84"/>
        <v>8.0250000000000002E-2</v>
      </c>
      <c r="P1357" s="7">
        <f t="shared" si="85"/>
        <v>200.625</v>
      </c>
      <c r="Q1357" t="s">
        <v>8317</v>
      </c>
      <c r="R1357" t="s">
        <v>8357</v>
      </c>
      <c r="S1357" s="17">
        <f t="shared" si="86"/>
        <v>42628.481932870367</v>
      </c>
      <c r="T1357" s="11">
        <f t="shared" si="87"/>
        <v>42659.958333333336</v>
      </c>
    </row>
    <row r="1358" spans="1:20" ht="45" hidden="1" x14ac:dyDescent="0.2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 t="shared" si="84"/>
        <v>8.0600000000000005E-2</v>
      </c>
      <c r="P1358" s="7">
        <f t="shared" si="85"/>
        <v>80.599999999999994</v>
      </c>
      <c r="Q1358" t="s">
        <v>8322</v>
      </c>
      <c r="R1358" t="s">
        <v>8341</v>
      </c>
      <c r="S1358" s="17">
        <f t="shared" si="86"/>
        <v>41961.605185185181</v>
      </c>
      <c r="T1358" s="11">
        <f t="shared" si="87"/>
        <v>41992.605185185181</v>
      </c>
    </row>
    <row r="1359" spans="1:20" ht="45" hidden="1" x14ac:dyDescent="0.2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 t="shared" si="84"/>
        <v>8.0833333333333326E-2</v>
      </c>
      <c r="P1359" s="7">
        <f t="shared" si="85"/>
        <v>90.9375</v>
      </c>
      <c r="Q1359" t="s">
        <v>8333</v>
      </c>
      <c r="R1359" t="s">
        <v>8335</v>
      </c>
      <c r="S1359" s="17">
        <f t="shared" si="86"/>
        <v>42755.284421296288</v>
      </c>
      <c r="T1359" s="11">
        <f t="shared" si="87"/>
        <v>42802.104166666664</v>
      </c>
    </row>
    <row r="1360" spans="1:20" ht="45" hidden="1" x14ac:dyDescent="0.2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 t="shared" si="84"/>
        <v>8.1333333333333327E-2</v>
      </c>
      <c r="P1360" s="7">
        <f t="shared" si="85"/>
        <v>10.166666666666666</v>
      </c>
      <c r="Q1360" t="s">
        <v>8317</v>
      </c>
      <c r="R1360" t="s">
        <v>8318</v>
      </c>
      <c r="S1360" s="17">
        <f t="shared" si="86"/>
        <v>42020.560300925928</v>
      </c>
      <c r="T1360" s="11">
        <f t="shared" si="87"/>
        <v>42065.749999999993</v>
      </c>
    </row>
    <row r="1361" spans="1:20" ht="45" hidden="1" x14ac:dyDescent="0.2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 t="shared" si="84"/>
        <v>8.2100000000000006E-2</v>
      </c>
      <c r="P1361" s="7">
        <f t="shared" si="85"/>
        <v>16.755102040816325</v>
      </c>
      <c r="Q1361" t="s">
        <v>8310</v>
      </c>
      <c r="R1361" t="s">
        <v>8316</v>
      </c>
      <c r="S1361" s="17">
        <f t="shared" si="86"/>
        <v>41378.491435185184</v>
      </c>
      <c r="T1361" s="11">
        <f t="shared" si="87"/>
        <v>41408.491435185184</v>
      </c>
    </row>
    <row r="1362" spans="1:20" ht="45" hidden="1" x14ac:dyDescent="0.2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 t="shared" si="84"/>
        <v>8.2142857142857142E-2</v>
      </c>
      <c r="P1362" s="7">
        <f t="shared" si="85"/>
        <v>38.333333333333336</v>
      </c>
      <c r="Q1362" t="s">
        <v>8317</v>
      </c>
      <c r="R1362" t="s">
        <v>8318</v>
      </c>
      <c r="S1362" s="17">
        <f t="shared" si="86"/>
        <v>41904.442245370366</v>
      </c>
      <c r="T1362" s="11">
        <f t="shared" si="87"/>
        <v>41934.442245370366</v>
      </c>
    </row>
    <row r="1363" spans="1:20" ht="45" hidden="1" x14ac:dyDescent="0.2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 t="shared" si="84"/>
        <v>8.3000000000000004E-2</v>
      </c>
      <c r="P1363" s="7">
        <f t="shared" si="85"/>
        <v>10.375</v>
      </c>
      <c r="Q1363" t="s">
        <v>8333</v>
      </c>
      <c r="R1363" t="s">
        <v>8334</v>
      </c>
      <c r="S1363" s="17">
        <f t="shared" si="86"/>
        <v>42333.390196759261</v>
      </c>
      <c r="T1363" s="11">
        <f t="shared" si="87"/>
        <v>42363.390196759261</v>
      </c>
    </row>
    <row r="1364" spans="1:20" ht="45" hidden="1" x14ac:dyDescent="0.2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 t="shared" si="84"/>
        <v>8.3333333333333329E-2</v>
      </c>
      <c r="P1364" s="7">
        <f t="shared" si="85"/>
        <v>100</v>
      </c>
      <c r="Q1364" t="s">
        <v>8322</v>
      </c>
      <c r="R1364" t="s">
        <v>8324</v>
      </c>
      <c r="S1364" s="17">
        <f t="shared" si="86"/>
        <v>41991.505127314813</v>
      </c>
      <c r="T1364" s="11">
        <f t="shared" si="87"/>
        <v>42050.443055555552</v>
      </c>
    </row>
    <row r="1365" spans="1:20" ht="45" hidden="1" x14ac:dyDescent="0.2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 t="shared" si="84"/>
        <v>8.3799999999999999E-2</v>
      </c>
      <c r="P1365" s="7">
        <f t="shared" si="85"/>
        <v>104.75</v>
      </c>
      <c r="Q1365" t="s">
        <v>8322</v>
      </c>
      <c r="R1365" t="s">
        <v>8341</v>
      </c>
      <c r="S1365" s="17">
        <f t="shared" si="86"/>
        <v>42601.643344907403</v>
      </c>
      <c r="T1365" s="11">
        <f t="shared" si="87"/>
        <v>42631.643344907403</v>
      </c>
    </row>
    <row r="1366" spans="1:20" ht="45" hidden="1" x14ac:dyDescent="0.2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 t="shared" si="84"/>
        <v>8.4172839999999999E-2</v>
      </c>
      <c r="P1366" s="7">
        <f t="shared" si="85"/>
        <v>78.666205607476627</v>
      </c>
      <c r="Q1366" t="s">
        <v>8319</v>
      </c>
      <c r="R1366" t="s">
        <v>8355</v>
      </c>
      <c r="S1366" s="17">
        <f t="shared" si="86"/>
        <v>42226.10496527778</v>
      </c>
      <c r="T1366" s="11">
        <f t="shared" si="87"/>
        <v>42256.10496527778</v>
      </c>
    </row>
    <row r="1367" spans="1:20" ht="45" hidden="1" x14ac:dyDescent="0.2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 t="shared" si="84"/>
        <v>8.5000000000000006E-2</v>
      </c>
      <c r="P1367" s="7">
        <f t="shared" si="85"/>
        <v>8.5</v>
      </c>
      <c r="Q1367" t="s">
        <v>8317</v>
      </c>
      <c r="R1367" t="s">
        <v>8318</v>
      </c>
      <c r="S1367" s="17">
        <f t="shared" si="86"/>
        <v>41826.411215277774</v>
      </c>
      <c r="T1367" s="11">
        <f t="shared" si="87"/>
        <v>41856.411215277774</v>
      </c>
    </row>
    <row r="1368" spans="1:20" ht="45" hidden="1" x14ac:dyDescent="0.2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 t="shared" si="84"/>
        <v>8.5199999999999998E-2</v>
      </c>
      <c r="P1368" s="7">
        <f t="shared" si="85"/>
        <v>47.333333333333336</v>
      </c>
      <c r="Q1368" t="s">
        <v>8317</v>
      </c>
      <c r="R1368" t="s">
        <v>8359</v>
      </c>
      <c r="S1368" s="17">
        <f t="shared" si="86"/>
        <v>41975.467777777776</v>
      </c>
      <c r="T1368" s="11">
        <f t="shared" si="87"/>
        <v>42006.467777777776</v>
      </c>
    </row>
    <row r="1369" spans="1:20" ht="45" hidden="1" x14ac:dyDescent="0.2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6">
        <f t="shared" si="84"/>
        <v>8.5370000000000001E-2</v>
      </c>
      <c r="P1369" s="7">
        <f t="shared" si="85"/>
        <v>29.236301369863014</v>
      </c>
      <c r="Q1369" t="s">
        <v>8331</v>
      </c>
      <c r="R1369" t="s">
        <v>8332</v>
      </c>
      <c r="S1369" s="17">
        <f t="shared" si="86"/>
        <v>42114.044618055552</v>
      </c>
      <c r="T1369" s="11">
        <f t="shared" si="87"/>
        <v>42144.044618055552</v>
      </c>
    </row>
    <row r="1370" spans="1:20" ht="30" hidden="1" x14ac:dyDescent="0.2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 t="shared" si="84"/>
        <v>8.5714285714285715E-2</v>
      </c>
      <c r="P1370" s="7">
        <f t="shared" si="85"/>
        <v>60</v>
      </c>
      <c r="Q1370" t="s">
        <v>8338</v>
      </c>
      <c r="R1370" t="s">
        <v>8343</v>
      </c>
      <c r="S1370" s="17">
        <f t="shared" si="86"/>
        <v>42286.673842592594</v>
      </c>
      <c r="T1370" s="11">
        <f t="shared" si="87"/>
        <v>42316.715509259251</v>
      </c>
    </row>
    <row r="1371" spans="1:20" ht="45" hidden="1" x14ac:dyDescent="0.2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 t="shared" si="84"/>
        <v>8.6400000000000005E-2</v>
      </c>
      <c r="P1371" s="7">
        <f t="shared" si="85"/>
        <v>64.8</v>
      </c>
      <c r="Q1371" t="s">
        <v>8317</v>
      </c>
      <c r="R1371" t="s">
        <v>8357</v>
      </c>
      <c r="S1371" s="17">
        <f t="shared" si="86"/>
        <v>42550.893981481473</v>
      </c>
      <c r="T1371" s="11">
        <f t="shared" si="87"/>
        <v>42600.893981481473</v>
      </c>
    </row>
    <row r="1372" spans="1:20" ht="45" hidden="1" x14ac:dyDescent="0.2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6">
        <f t="shared" si="84"/>
        <v>8.666666666666667E-2</v>
      </c>
      <c r="P1372" s="7">
        <f t="shared" si="85"/>
        <v>16.25</v>
      </c>
      <c r="Q1372" t="s">
        <v>8317</v>
      </c>
      <c r="R1372" t="s">
        <v>8318</v>
      </c>
      <c r="S1372" s="17">
        <f t="shared" si="86"/>
        <v>41833.927037037036</v>
      </c>
      <c r="T1372" s="11">
        <f t="shared" si="87"/>
        <v>41848.927037037036</v>
      </c>
    </row>
    <row r="1373" spans="1:20" ht="30" hidden="1" x14ac:dyDescent="0.2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6">
        <f t="shared" si="84"/>
        <v>8.666666666666667E-2</v>
      </c>
      <c r="P1373" s="7">
        <f t="shared" si="85"/>
        <v>32.5</v>
      </c>
      <c r="Q1373" t="s">
        <v>8317</v>
      </c>
      <c r="R1373" t="s">
        <v>8318</v>
      </c>
      <c r="S1373" s="17">
        <f t="shared" si="86"/>
        <v>42620.702638888884</v>
      </c>
      <c r="T1373" s="11">
        <f t="shared" si="87"/>
        <v>42650.702638888884</v>
      </c>
    </row>
    <row r="1374" spans="1:20" ht="45" hidden="1" x14ac:dyDescent="0.2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 t="shared" si="84"/>
        <v>8.72E-2</v>
      </c>
      <c r="P1374" s="7">
        <f t="shared" si="85"/>
        <v>25.647058823529413</v>
      </c>
      <c r="Q1374" t="s">
        <v>8317</v>
      </c>
      <c r="R1374" t="s">
        <v>8318</v>
      </c>
      <c r="S1374" s="17">
        <f t="shared" si="86"/>
        <v>41780.57739583333</v>
      </c>
      <c r="T1374" s="11">
        <f t="shared" si="87"/>
        <v>41840.57739583333</v>
      </c>
    </row>
    <row r="1375" spans="1:20" ht="30" hidden="1" x14ac:dyDescent="0.2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 t="shared" si="84"/>
        <v>8.8333333333333333E-2</v>
      </c>
      <c r="P1375" s="7">
        <f t="shared" si="85"/>
        <v>44.166666666666664</v>
      </c>
      <c r="Q1375" t="s">
        <v>8336</v>
      </c>
      <c r="R1375" t="s">
        <v>8337</v>
      </c>
      <c r="S1375" s="17">
        <f t="shared" si="86"/>
        <v>41723.745057870365</v>
      </c>
      <c r="T1375" s="11">
        <f t="shared" si="87"/>
        <v>41761.745057870365</v>
      </c>
    </row>
    <row r="1376" spans="1:20" ht="45" hidden="1" x14ac:dyDescent="0.2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 t="shared" si="84"/>
        <v>8.8800000000000004E-2</v>
      </c>
      <c r="P1376" s="7">
        <f t="shared" si="85"/>
        <v>30.272727272727273</v>
      </c>
      <c r="Q1376" t="s">
        <v>8319</v>
      </c>
      <c r="R1376" t="s">
        <v>8321</v>
      </c>
      <c r="S1376" s="17">
        <f t="shared" si="86"/>
        <v>42451.490115740737</v>
      </c>
      <c r="T1376" s="11">
        <f t="shared" si="87"/>
        <v>42486.079861111109</v>
      </c>
    </row>
    <row r="1377" spans="1:20" ht="45" hidden="1" x14ac:dyDescent="0.2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6">
        <f t="shared" si="84"/>
        <v>8.8999999999999996E-2</v>
      </c>
      <c r="P1377" s="7">
        <f t="shared" si="85"/>
        <v>40.454545454545453</v>
      </c>
      <c r="Q1377" t="s">
        <v>8322</v>
      </c>
      <c r="R1377" t="s">
        <v>8324</v>
      </c>
      <c r="S1377" s="17">
        <f t="shared" si="86"/>
        <v>42067.514039351845</v>
      </c>
      <c r="T1377" s="11">
        <f t="shared" si="87"/>
        <v>42097.443055555552</v>
      </c>
    </row>
    <row r="1378" spans="1:20" ht="45" hidden="1" x14ac:dyDescent="0.2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6">
        <f t="shared" si="84"/>
        <v>8.8999999999999996E-2</v>
      </c>
      <c r="P1378" s="7">
        <f t="shared" si="85"/>
        <v>222.5</v>
      </c>
      <c r="Q1378" t="s">
        <v>8317</v>
      </c>
      <c r="R1378" t="s">
        <v>8318</v>
      </c>
      <c r="S1378" s="17">
        <f t="shared" si="86"/>
        <v>42695.502245370364</v>
      </c>
      <c r="T1378" s="11">
        <f t="shared" si="87"/>
        <v>42725.502245370364</v>
      </c>
    </row>
    <row r="1379" spans="1:20" ht="45" hidden="1" x14ac:dyDescent="0.2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 t="shared" si="84"/>
        <v>8.9066666666666669E-2</v>
      </c>
      <c r="P1379" s="7">
        <f t="shared" si="85"/>
        <v>41.75</v>
      </c>
      <c r="Q1379" t="s">
        <v>8319</v>
      </c>
      <c r="R1379" t="s">
        <v>8321</v>
      </c>
      <c r="S1379" s="17">
        <f t="shared" si="86"/>
        <v>42382.634953703695</v>
      </c>
      <c r="T1379" s="11">
        <f t="shared" si="87"/>
        <v>42418.634953703695</v>
      </c>
    </row>
    <row r="1380" spans="1:20" ht="45" hidden="1" x14ac:dyDescent="0.2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 t="shared" si="84"/>
        <v>8.9744444444444446E-2</v>
      </c>
      <c r="P1380" s="7">
        <f t="shared" si="85"/>
        <v>65.666666666666671</v>
      </c>
      <c r="Q1380" t="s">
        <v>8333</v>
      </c>
      <c r="R1380" t="s">
        <v>8334</v>
      </c>
      <c r="S1380" s="17">
        <f t="shared" si="86"/>
        <v>41417.019710648143</v>
      </c>
      <c r="T1380" s="11">
        <f t="shared" si="87"/>
        <v>41462.019710648143</v>
      </c>
    </row>
    <row r="1381" spans="1:20" ht="45" hidden="1" x14ac:dyDescent="0.2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 t="shared" si="84"/>
        <v>9.0090090090090086E-2</v>
      </c>
      <c r="P1381" s="7">
        <f t="shared" si="85"/>
        <v>30</v>
      </c>
      <c r="Q1381" t="s">
        <v>8319</v>
      </c>
      <c r="R1381" t="s">
        <v>8348</v>
      </c>
      <c r="S1381" s="17">
        <f t="shared" si="86"/>
        <v>41928.966122685182</v>
      </c>
      <c r="T1381" s="11">
        <f t="shared" si="87"/>
        <v>41943.957638888889</v>
      </c>
    </row>
    <row r="1382" spans="1:20" ht="75" hidden="1" x14ac:dyDescent="0.2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 t="shared" si="84"/>
        <v>9.0833333333333335E-2</v>
      </c>
      <c r="P1382" s="7">
        <f t="shared" si="85"/>
        <v>389.28571428571428</v>
      </c>
      <c r="Q1382" t="s">
        <v>8319</v>
      </c>
      <c r="R1382" t="s">
        <v>8320</v>
      </c>
      <c r="S1382" s="17">
        <f t="shared" si="86"/>
        <v>42080.548993055556</v>
      </c>
      <c r="T1382" s="11">
        <f t="shared" si="87"/>
        <v>42110.548993055556</v>
      </c>
    </row>
    <row r="1383" spans="1:20" ht="45" hidden="1" x14ac:dyDescent="0.2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 t="shared" si="84"/>
        <v>9.0909090909090912E-2</v>
      </c>
      <c r="P1383" s="7">
        <f t="shared" si="85"/>
        <v>29.411764705882351</v>
      </c>
      <c r="Q1383" t="s">
        <v>8317</v>
      </c>
      <c r="R1383" t="s">
        <v>8318</v>
      </c>
      <c r="S1383" s="17">
        <f t="shared" si="86"/>
        <v>41869.505833333329</v>
      </c>
      <c r="T1383" s="11">
        <f t="shared" si="87"/>
        <v>41876.666666666664</v>
      </c>
    </row>
    <row r="1384" spans="1:20" ht="45" hidden="1" x14ac:dyDescent="0.2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 t="shared" si="84"/>
        <v>9.1050000000000006E-2</v>
      </c>
      <c r="P1384" s="7">
        <f t="shared" si="85"/>
        <v>18.581632653061224</v>
      </c>
      <c r="Q1384" t="s">
        <v>8333</v>
      </c>
      <c r="R1384" t="s">
        <v>8334</v>
      </c>
      <c r="S1384" s="17">
        <f t="shared" si="86"/>
        <v>41739.929780092592</v>
      </c>
      <c r="T1384" s="11">
        <f t="shared" si="87"/>
        <v>41769.929780092592</v>
      </c>
    </row>
    <row r="1385" spans="1:20" ht="30" hidden="1" x14ac:dyDescent="0.2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 t="shared" si="84"/>
        <v>9.2999999999999999E-2</v>
      </c>
      <c r="P1385" s="7">
        <f t="shared" si="85"/>
        <v>31</v>
      </c>
      <c r="Q1385" t="s">
        <v>8338</v>
      </c>
      <c r="R1385" t="s">
        <v>8345</v>
      </c>
      <c r="S1385" s="17">
        <f t="shared" si="86"/>
        <v>42246.581631944442</v>
      </c>
      <c r="T1385" s="11">
        <f t="shared" si="87"/>
        <v>42303.680555555555</v>
      </c>
    </row>
    <row r="1386" spans="1:20" ht="30" hidden="1" x14ac:dyDescent="0.2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 t="shared" si="84"/>
        <v>9.3100000000000002E-2</v>
      </c>
      <c r="P1386" s="7">
        <f t="shared" si="85"/>
        <v>60.064516129032256</v>
      </c>
      <c r="Q1386" t="s">
        <v>8317</v>
      </c>
      <c r="R1386" t="s">
        <v>8318</v>
      </c>
      <c r="S1386" s="17">
        <f t="shared" si="86"/>
        <v>42204.962685185186</v>
      </c>
      <c r="T1386" s="11">
        <f t="shared" si="87"/>
        <v>42234.962685185186</v>
      </c>
    </row>
    <row r="1387" spans="1:20" ht="45" hidden="1" x14ac:dyDescent="0.2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 t="shared" si="84"/>
        <v>9.3333333333333338E-2</v>
      </c>
      <c r="P1387" s="7">
        <f t="shared" si="85"/>
        <v>35</v>
      </c>
      <c r="Q1387" t="s">
        <v>8325</v>
      </c>
      <c r="R1387" t="s">
        <v>8347</v>
      </c>
      <c r="S1387" s="17">
        <f t="shared" si="86"/>
        <v>42803.711944444447</v>
      </c>
      <c r="T1387" s="11">
        <f t="shared" si="87"/>
        <v>42834.624999999993</v>
      </c>
    </row>
    <row r="1388" spans="1:20" ht="45" hidden="1" x14ac:dyDescent="0.2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 t="shared" si="84"/>
        <v>9.3799999999999994E-2</v>
      </c>
      <c r="P1388" s="7">
        <f t="shared" si="85"/>
        <v>170.54545454545453</v>
      </c>
      <c r="Q1388" t="s">
        <v>8310</v>
      </c>
      <c r="R1388" t="s">
        <v>8316</v>
      </c>
      <c r="S1388" s="17">
        <f t="shared" si="86"/>
        <v>42296.052754629629</v>
      </c>
      <c r="T1388" s="11">
        <f t="shared" si="87"/>
        <v>42326.094421296293</v>
      </c>
    </row>
    <row r="1389" spans="1:20" ht="45" hidden="1" x14ac:dyDescent="0.2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 t="shared" si="84"/>
        <v>9.4166666666666662E-2</v>
      </c>
      <c r="P1389" s="7">
        <f t="shared" si="85"/>
        <v>80.714285714285708</v>
      </c>
      <c r="Q1389" t="s">
        <v>8317</v>
      </c>
      <c r="R1389" t="s">
        <v>8318</v>
      </c>
      <c r="S1389" s="17">
        <f t="shared" si="86"/>
        <v>42199.440578703703</v>
      </c>
      <c r="T1389" s="11">
        <f t="shared" si="87"/>
        <v>42216.833333333336</v>
      </c>
    </row>
    <row r="1390" spans="1:20" ht="45" hidden="1" x14ac:dyDescent="0.2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 t="shared" si="84"/>
        <v>9.4412800000000005E-2</v>
      </c>
      <c r="P1390" s="7">
        <f t="shared" si="85"/>
        <v>73.760000000000005</v>
      </c>
      <c r="Q1390" t="s">
        <v>8325</v>
      </c>
      <c r="R1390" t="s">
        <v>8329</v>
      </c>
      <c r="S1390" s="17">
        <f t="shared" si="86"/>
        <v>41887.575729166667</v>
      </c>
      <c r="T1390" s="11">
        <f t="shared" si="87"/>
        <v>41917.575729166667</v>
      </c>
    </row>
    <row r="1391" spans="1:20" ht="45" hidden="1" x14ac:dyDescent="0.2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 t="shared" si="84"/>
        <v>9.5000000000000001E-2</v>
      </c>
      <c r="P1391" s="7">
        <f t="shared" si="85"/>
        <v>71.25</v>
      </c>
      <c r="Q1391" t="s">
        <v>8310</v>
      </c>
      <c r="R1391" t="s">
        <v>8316</v>
      </c>
      <c r="S1391" s="17">
        <f t="shared" si="86"/>
        <v>42238.51829861111</v>
      </c>
      <c r="T1391" s="11">
        <f t="shared" si="87"/>
        <v>42298.51829861111</v>
      </c>
    </row>
    <row r="1392" spans="1:20" ht="60" hidden="1" x14ac:dyDescent="0.2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 t="shared" si="84"/>
        <v>9.5500000000000002E-2</v>
      </c>
      <c r="P1392" s="7">
        <f t="shared" si="85"/>
        <v>73.461538461538467</v>
      </c>
      <c r="Q1392" t="s">
        <v>8310</v>
      </c>
      <c r="R1392" t="s">
        <v>8316</v>
      </c>
      <c r="S1392" s="17">
        <f t="shared" si="86"/>
        <v>40043.687129629623</v>
      </c>
      <c r="T1392" s="11">
        <f t="shared" si="87"/>
        <v>40098.665972222218</v>
      </c>
    </row>
    <row r="1393" spans="1:20" ht="45" hidden="1" x14ac:dyDescent="0.2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 t="shared" si="84"/>
        <v>9.5600000000000004E-2</v>
      </c>
      <c r="P1393" s="7">
        <f t="shared" si="85"/>
        <v>21.727272727272727</v>
      </c>
      <c r="Q1393" t="s">
        <v>8333</v>
      </c>
      <c r="R1393" t="s">
        <v>8334</v>
      </c>
      <c r="S1393" s="17">
        <f t="shared" si="86"/>
        <v>41156.755011574067</v>
      </c>
      <c r="T1393" s="11">
        <f t="shared" si="87"/>
        <v>41186.755011574067</v>
      </c>
    </row>
    <row r="1394" spans="1:20" ht="45" hidden="1" x14ac:dyDescent="0.2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 t="shared" si="84"/>
        <v>9.5687499999999995E-2</v>
      </c>
      <c r="P1394" s="7">
        <f t="shared" si="85"/>
        <v>94.506172839506178</v>
      </c>
      <c r="Q1394" t="s">
        <v>8310</v>
      </c>
      <c r="R1394" t="s">
        <v>8313</v>
      </c>
      <c r="S1394" s="17">
        <f t="shared" si="86"/>
        <v>41905.60424768518</v>
      </c>
      <c r="T1394" s="11">
        <f t="shared" si="87"/>
        <v>41950.645914351851</v>
      </c>
    </row>
    <row r="1395" spans="1:20" ht="30" hidden="1" x14ac:dyDescent="0.2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 t="shared" si="84"/>
        <v>9.633333333333334E-2</v>
      </c>
      <c r="P1395" s="7">
        <f t="shared" si="85"/>
        <v>24.083333333333332</v>
      </c>
      <c r="Q1395" t="s">
        <v>8319</v>
      </c>
      <c r="R1395" t="s">
        <v>8321</v>
      </c>
      <c r="S1395" s="17">
        <f t="shared" si="86"/>
        <v>42673.459548611114</v>
      </c>
      <c r="T1395" s="11">
        <f t="shared" si="87"/>
        <v>42703.501215277771</v>
      </c>
    </row>
    <row r="1396" spans="1:20" ht="45" hidden="1" x14ac:dyDescent="0.2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 t="shared" si="84"/>
        <v>9.74E-2</v>
      </c>
      <c r="P1396" s="7">
        <f t="shared" si="85"/>
        <v>54.111111111111114</v>
      </c>
      <c r="Q1396" t="s">
        <v>8325</v>
      </c>
      <c r="R1396" t="s">
        <v>8347</v>
      </c>
      <c r="S1396" s="17">
        <f t="shared" si="86"/>
        <v>42427.512673611105</v>
      </c>
      <c r="T1396" s="11">
        <f t="shared" si="87"/>
        <v>42457.471006944441</v>
      </c>
    </row>
    <row r="1397" spans="1:20" ht="45" hidden="1" x14ac:dyDescent="0.2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 t="shared" si="84"/>
        <v>9.7600000000000006E-2</v>
      </c>
      <c r="P1397" s="7">
        <f t="shared" si="85"/>
        <v>37.53846153846154</v>
      </c>
      <c r="Q1397" t="s">
        <v>8317</v>
      </c>
      <c r="R1397" t="s">
        <v>8318</v>
      </c>
      <c r="S1397" s="17">
        <f t="shared" si="86"/>
        <v>42467.340208333328</v>
      </c>
      <c r="T1397" s="11">
        <f t="shared" si="87"/>
        <v>42496.336111111108</v>
      </c>
    </row>
    <row r="1398" spans="1:20" ht="45" hidden="1" x14ac:dyDescent="0.2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 t="shared" si="84"/>
        <v>9.8166666666666666E-2</v>
      </c>
      <c r="P1398" s="7">
        <f t="shared" si="85"/>
        <v>53.545454545454547</v>
      </c>
      <c r="Q1398" t="s">
        <v>8336</v>
      </c>
      <c r="R1398" t="s">
        <v>8353</v>
      </c>
      <c r="S1398" s="17">
        <f t="shared" si="86"/>
        <v>42052.594097222223</v>
      </c>
      <c r="T1398" s="11">
        <f t="shared" si="87"/>
        <v>42082.552430555552</v>
      </c>
    </row>
    <row r="1399" spans="1:20" ht="45" hidden="1" x14ac:dyDescent="0.2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 t="shared" si="84"/>
        <v>9.8400000000000001E-2</v>
      </c>
      <c r="P1399" s="7">
        <f t="shared" si="85"/>
        <v>54.666666666666664</v>
      </c>
      <c r="Q1399" t="s">
        <v>8319</v>
      </c>
      <c r="R1399" t="s">
        <v>8321</v>
      </c>
      <c r="S1399" s="17">
        <f t="shared" si="86"/>
        <v>42626.425370370365</v>
      </c>
      <c r="T1399" s="11">
        <f t="shared" si="87"/>
        <v>42656.425370370365</v>
      </c>
    </row>
    <row r="1400" spans="1:20" ht="45" hidden="1" x14ac:dyDescent="0.2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 t="shared" si="84"/>
        <v>9.987804878048781E-2</v>
      </c>
      <c r="P1400" s="7">
        <f t="shared" si="85"/>
        <v>744.5454545454545</v>
      </c>
      <c r="Q1400" t="s">
        <v>8322</v>
      </c>
      <c r="R1400" t="s">
        <v>8341</v>
      </c>
      <c r="S1400" s="17">
        <f t="shared" si="86"/>
        <v>42142.558773148143</v>
      </c>
      <c r="T1400" s="11">
        <f t="shared" si="87"/>
        <v>42163.416666666664</v>
      </c>
    </row>
    <row r="1401" spans="1:20" ht="60" hidden="1" x14ac:dyDescent="0.25">
      <c r="A1401">
        <v>2123</v>
      </c>
      <c r="B1401" s="3" t="s">
        <v>2124</v>
      </c>
      <c r="C1401" s="3" t="s">
        <v>6233</v>
      </c>
      <c r="D1401">
        <v>500</v>
      </c>
      <c r="E1401">
        <v>50</v>
      </c>
      <c r="F1401" t="s">
        <v>8221</v>
      </c>
      <c r="G1401" t="s">
        <v>8224</v>
      </c>
      <c r="H1401" t="s">
        <v>8246</v>
      </c>
      <c r="I1401">
        <v>1268636340</v>
      </c>
      <c r="J1401">
        <v>1263982307</v>
      </c>
      <c r="K1401" t="b">
        <v>0</v>
      </c>
      <c r="L1401">
        <v>5</v>
      </c>
      <c r="M1401" t="b">
        <v>0</v>
      </c>
      <c r="N1401" t="s">
        <v>8282</v>
      </c>
      <c r="O1401" s="6">
        <f t="shared" si="84"/>
        <v>0.1</v>
      </c>
      <c r="P1401" s="7">
        <f t="shared" si="85"/>
        <v>10</v>
      </c>
      <c r="Q1401" t="s">
        <v>8333</v>
      </c>
      <c r="R1401" t="s">
        <v>8334</v>
      </c>
      <c r="S1401" s="17">
        <f t="shared" si="86"/>
        <v>40198.216516203705</v>
      </c>
      <c r="T1401" s="11">
        <f t="shared" si="87"/>
        <v>40252.082638888889</v>
      </c>
    </row>
    <row r="1402" spans="1:20" ht="45" hidden="1" x14ac:dyDescent="0.25">
      <c r="A1402">
        <v>3925</v>
      </c>
      <c r="B1402" s="3" t="s">
        <v>3922</v>
      </c>
      <c r="C1402" s="3" t="s">
        <v>8033</v>
      </c>
      <c r="D1402">
        <v>150</v>
      </c>
      <c r="E1402">
        <v>15</v>
      </c>
      <c r="F1402" t="s">
        <v>8221</v>
      </c>
      <c r="G1402" t="s">
        <v>8224</v>
      </c>
      <c r="H1402" t="s">
        <v>8246</v>
      </c>
      <c r="I1402">
        <v>1406753639</v>
      </c>
      <c r="J1402">
        <v>1404161639</v>
      </c>
      <c r="K1402" t="b">
        <v>0</v>
      </c>
      <c r="L1402">
        <v>3</v>
      </c>
      <c r="M1402" t="b">
        <v>0</v>
      </c>
      <c r="N1402" t="s">
        <v>8271</v>
      </c>
      <c r="O1402" s="6">
        <f t="shared" si="84"/>
        <v>0.1</v>
      </c>
      <c r="P1402" s="7">
        <f t="shared" si="85"/>
        <v>5</v>
      </c>
      <c r="Q1402" t="s">
        <v>8317</v>
      </c>
      <c r="R1402" t="s">
        <v>8318</v>
      </c>
      <c r="S1402" s="17">
        <f t="shared" si="86"/>
        <v>41820.662488425922</v>
      </c>
      <c r="T1402" s="11">
        <f t="shared" si="87"/>
        <v>41850.662488425922</v>
      </c>
    </row>
    <row r="1403" spans="1:20" ht="45" hidden="1" x14ac:dyDescent="0.25">
      <c r="A1403">
        <v>3745</v>
      </c>
      <c r="B1403" s="3" t="s">
        <v>3742</v>
      </c>
      <c r="C1403" s="3" t="s">
        <v>7855</v>
      </c>
      <c r="D1403">
        <v>100</v>
      </c>
      <c r="E1403">
        <v>10</v>
      </c>
      <c r="F1403" t="s">
        <v>8221</v>
      </c>
      <c r="G1403" t="s">
        <v>8224</v>
      </c>
      <c r="H1403" t="s">
        <v>8246</v>
      </c>
      <c r="I1403">
        <v>1407689102</v>
      </c>
      <c r="J1403">
        <v>1405097102</v>
      </c>
      <c r="K1403" t="b">
        <v>0</v>
      </c>
      <c r="L1403">
        <v>1</v>
      </c>
      <c r="M1403" t="b">
        <v>0</v>
      </c>
      <c r="N1403" t="s">
        <v>8271</v>
      </c>
      <c r="O1403" s="6">
        <f t="shared" si="84"/>
        <v>0.1</v>
      </c>
      <c r="P1403" s="7">
        <f t="shared" si="85"/>
        <v>10</v>
      </c>
      <c r="Q1403" t="s">
        <v>8317</v>
      </c>
      <c r="R1403" t="s">
        <v>8318</v>
      </c>
      <c r="S1403" s="17">
        <f t="shared" si="86"/>
        <v>41831.489606481482</v>
      </c>
      <c r="T1403" s="11">
        <f t="shared" si="87"/>
        <v>41861.489606481482</v>
      </c>
    </row>
    <row r="1404" spans="1:20" ht="45" hidden="1" x14ac:dyDescent="0.25">
      <c r="A1404">
        <v>893</v>
      </c>
      <c r="B1404" s="3" t="s">
        <v>894</v>
      </c>
      <c r="C1404" s="3" t="s">
        <v>5003</v>
      </c>
      <c r="D1404">
        <v>2000</v>
      </c>
      <c r="E1404">
        <v>200</v>
      </c>
      <c r="F1404" t="s">
        <v>8221</v>
      </c>
      <c r="G1404" t="s">
        <v>8224</v>
      </c>
      <c r="H1404" t="s">
        <v>8246</v>
      </c>
      <c r="I1404">
        <v>1427920363</v>
      </c>
      <c r="J1404">
        <v>1425331963</v>
      </c>
      <c r="K1404" t="b">
        <v>0</v>
      </c>
      <c r="L1404">
        <v>5</v>
      </c>
      <c r="M1404" t="b">
        <v>0</v>
      </c>
      <c r="N1404" t="s">
        <v>8279</v>
      </c>
      <c r="O1404" s="6">
        <f t="shared" si="84"/>
        <v>0.1</v>
      </c>
      <c r="P1404" s="7">
        <f t="shared" si="85"/>
        <v>40</v>
      </c>
      <c r="Q1404" t="s">
        <v>8325</v>
      </c>
      <c r="R1404" t="s">
        <v>8329</v>
      </c>
      <c r="S1404" s="17">
        <f t="shared" si="86"/>
        <v>42065.689386574071</v>
      </c>
      <c r="T1404" s="11">
        <f t="shared" si="87"/>
        <v>42095.647719907407</v>
      </c>
    </row>
    <row r="1405" spans="1:20" ht="45" hidden="1" x14ac:dyDescent="0.25">
      <c r="A1405">
        <v>3730</v>
      </c>
      <c r="B1405" s="3" t="s">
        <v>3727</v>
      </c>
      <c r="C1405" s="3" t="s">
        <v>7840</v>
      </c>
      <c r="D1405">
        <v>1000</v>
      </c>
      <c r="E1405">
        <v>100</v>
      </c>
      <c r="F1405" t="s">
        <v>8221</v>
      </c>
      <c r="G1405" t="s">
        <v>8224</v>
      </c>
      <c r="H1405" t="s">
        <v>8246</v>
      </c>
      <c r="I1405">
        <v>1439828159</v>
      </c>
      <c r="J1405">
        <v>1437236159</v>
      </c>
      <c r="K1405" t="b">
        <v>0</v>
      </c>
      <c r="L1405">
        <v>1</v>
      </c>
      <c r="M1405" t="b">
        <v>0</v>
      </c>
      <c r="N1405" t="s">
        <v>8271</v>
      </c>
      <c r="O1405" s="6">
        <f t="shared" si="84"/>
        <v>0.1</v>
      </c>
      <c r="P1405" s="7">
        <f t="shared" si="85"/>
        <v>100</v>
      </c>
      <c r="Q1405" t="s">
        <v>8317</v>
      </c>
      <c r="R1405" t="s">
        <v>8318</v>
      </c>
      <c r="S1405" s="17">
        <f t="shared" si="86"/>
        <v>42203.46943287037</v>
      </c>
      <c r="T1405" s="11">
        <f t="shared" si="87"/>
        <v>42233.46943287037</v>
      </c>
    </row>
    <row r="1406" spans="1:20" ht="45" hidden="1" x14ac:dyDescent="0.25">
      <c r="A1406">
        <v>4103</v>
      </c>
      <c r="B1406" s="3" t="s">
        <v>4099</v>
      </c>
      <c r="C1406" s="3" t="s">
        <v>8206</v>
      </c>
      <c r="D1406">
        <v>1000</v>
      </c>
      <c r="E1406">
        <v>100</v>
      </c>
      <c r="F1406" t="s">
        <v>8221</v>
      </c>
      <c r="G1406" t="s">
        <v>8224</v>
      </c>
      <c r="H1406" t="s">
        <v>8246</v>
      </c>
      <c r="I1406">
        <v>1440613920</v>
      </c>
      <c r="J1406">
        <v>1435953566</v>
      </c>
      <c r="K1406" t="b">
        <v>0</v>
      </c>
      <c r="L1406">
        <v>6</v>
      </c>
      <c r="M1406" t="b">
        <v>0</v>
      </c>
      <c r="N1406" t="s">
        <v>8271</v>
      </c>
      <c r="O1406" s="6">
        <f t="shared" si="84"/>
        <v>0.1</v>
      </c>
      <c r="P1406" s="7">
        <f t="shared" si="85"/>
        <v>16.666666666666668</v>
      </c>
      <c r="Q1406" t="s">
        <v>8317</v>
      </c>
      <c r="R1406" t="s">
        <v>8318</v>
      </c>
      <c r="S1406" s="17">
        <f t="shared" si="86"/>
        <v>42188.624606481484</v>
      </c>
      <c r="T1406" s="11">
        <f t="shared" si="87"/>
        <v>42242.563888888886</v>
      </c>
    </row>
    <row r="1407" spans="1:20" ht="45" hidden="1" x14ac:dyDescent="0.25">
      <c r="A1407">
        <v>3913</v>
      </c>
      <c r="B1407" s="3" t="s">
        <v>3910</v>
      </c>
      <c r="C1407" s="3" t="s">
        <v>8021</v>
      </c>
      <c r="D1407">
        <v>10000</v>
      </c>
      <c r="E1407">
        <v>1000</v>
      </c>
      <c r="F1407" t="s">
        <v>8221</v>
      </c>
      <c r="G1407" t="s">
        <v>8224</v>
      </c>
      <c r="H1407" t="s">
        <v>8246</v>
      </c>
      <c r="I1407">
        <v>1448863449</v>
      </c>
      <c r="J1407">
        <v>1446267849</v>
      </c>
      <c r="K1407" t="b">
        <v>0</v>
      </c>
      <c r="L1407">
        <v>7</v>
      </c>
      <c r="M1407" t="b">
        <v>0</v>
      </c>
      <c r="N1407" t="s">
        <v>8271</v>
      </c>
      <c r="O1407" s="6">
        <f t="shared" si="84"/>
        <v>0.1</v>
      </c>
      <c r="P1407" s="7">
        <f t="shared" si="85"/>
        <v>142.85714285714286</v>
      </c>
      <c r="Q1407" t="s">
        <v>8317</v>
      </c>
      <c r="R1407" t="s">
        <v>8318</v>
      </c>
      <c r="S1407" s="17">
        <f t="shared" si="86"/>
        <v>42308.002881944441</v>
      </c>
      <c r="T1407" s="11">
        <f t="shared" si="87"/>
        <v>42338.044548611106</v>
      </c>
    </row>
    <row r="1408" spans="1:20" ht="45" hidden="1" x14ac:dyDescent="0.2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 t="shared" si="84"/>
        <v>0.1002</v>
      </c>
      <c r="P1408" s="7">
        <f t="shared" si="85"/>
        <v>178.92857142857142</v>
      </c>
      <c r="Q1408" t="s">
        <v>8319</v>
      </c>
      <c r="R1408" t="s">
        <v>8321</v>
      </c>
      <c r="S1408" s="17">
        <f t="shared" si="86"/>
        <v>42632.165081018517</v>
      </c>
      <c r="T1408" s="11">
        <f t="shared" si="87"/>
        <v>42672.165081018517</v>
      </c>
    </row>
    <row r="1409" spans="1:20" ht="45" hidden="1" x14ac:dyDescent="0.2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 t="shared" si="84"/>
        <v>0.10050000000000001</v>
      </c>
      <c r="P1409" s="7">
        <f t="shared" si="85"/>
        <v>100.5</v>
      </c>
      <c r="Q1409" t="s">
        <v>8317</v>
      </c>
      <c r="R1409" t="s">
        <v>8318</v>
      </c>
      <c r="S1409" s="17">
        <f t="shared" si="86"/>
        <v>42020.379016203697</v>
      </c>
      <c r="T1409" s="11">
        <f t="shared" si="87"/>
        <v>42050.379016203697</v>
      </c>
    </row>
    <row r="1410" spans="1:20" ht="30" hidden="1" x14ac:dyDescent="0.2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 t="shared" ref="O1410:O1473" si="88">E1410/D1410</f>
        <v>0.1008</v>
      </c>
      <c r="P1410" s="7">
        <f t="shared" ref="P1410:P1473" si="89">IFERROR(E1410/L1410,0)</f>
        <v>42</v>
      </c>
      <c r="Q1410" t="s">
        <v>8336</v>
      </c>
      <c r="R1410" t="s">
        <v>8337</v>
      </c>
      <c r="S1410" s="17">
        <f t="shared" ref="S1410:S1473" si="90">(((J1410/60)/60)/24)+DATE(1970,1,1)+(-5/24)</f>
        <v>42317.74623842592</v>
      </c>
      <c r="T1410" s="11">
        <f t="shared" ref="T1410:T1473" si="91">(((I1410/60)/60)/24)+DATE(1970,1,1)+(-5/24)</f>
        <v>42377.74623842592</v>
      </c>
    </row>
    <row r="1411" spans="1:20" ht="45" hidden="1" x14ac:dyDescent="0.2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 t="shared" si="88"/>
        <v>0.10181818181818182</v>
      </c>
      <c r="P1411" s="7">
        <f t="shared" si="89"/>
        <v>62.222222222222221</v>
      </c>
      <c r="Q1411" t="s">
        <v>8325</v>
      </c>
      <c r="R1411" t="s">
        <v>8347</v>
      </c>
      <c r="S1411" s="17">
        <f t="shared" si="90"/>
        <v>41845.759826388887</v>
      </c>
      <c r="T1411" s="11">
        <f t="shared" si="91"/>
        <v>41875.759826388887</v>
      </c>
    </row>
    <row r="1412" spans="1:20" ht="45" hidden="1" x14ac:dyDescent="0.2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 t="shared" si="88"/>
        <v>0.10214285714285715</v>
      </c>
      <c r="P1412" s="7">
        <f t="shared" si="89"/>
        <v>44.6875</v>
      </c>
      <c r="Q1412" t="s">
        <v>8319</v>
      </c>
      <c r="R1412" t="s">
        <v>8321</v>
      </c>
      <c r="S1412" s="17">
        <f t="shared" si="90"/>
        <v>41940.450312499997</v>
      </c>
      <c r="T1412" s="11">
        <f t="shared" si="91"/>
        <v>41973.791666666664</v>
      </c>
    </row>
    <row r="1413" spans="1:20" ht="45" hidden="1" x14ac:dyDescent="0.2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 t="shared" si="88"/>
        <v>0.10314285714285715</v>
      </c>
      <c r="P1413" s="7">
        <f t="shared" si="89"/>
        <v>32.81818181818182</v>
      </c>
      <c r="Q1413" t="s">
        <v>8333</v>
      </c>
      <c r="R1413" t="s">
        <v>8335</v>
      </c>
      <c r="S1413" s="17">
        <f t="shared" si="90"/>
        <v>42371.14739583333</v>
      </c>
      <c r="T1413" s="11">
        <f t="shared" si="91"/>
        <v>42399.970138888886</v>
      </c>
    </row>
    <row r="1414" spans="1:20" ht="45" hidden="1" x14ac:dyDescent="0.2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 t="shared" si="88"/>
        <v>0.1041125</v>
      </c>
      <c r="P1414" s="7">
        <f t="shared" si="89"/>
        <v>63.098484848484851</v>
      </c>
      <c r="Q1414" t="s">
        <v>8322</v>
      </c>
      <c r="R1414" t="s">
        <v>8358</v>
      </c>
      <c r="S1414" s="17">
        <f t="shared" si="90"/>
        <v>41686.496874999997</v>
      </c>
      <c r="T1414" s="11">
        <f t="shared" si="91"/>
        <v>41716.455208333333</v>
      </c>
    </row>
    <row r="1415" spans="1:20" ht="45" hidden="1" x14ac:dyDescent="0.2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 t="shared" si="88"/>
        <v>0.10454545454545454</v>
      </c>
      <c r="P1415" s="7">
        <f t="shared" si="89"/>
        <v>23</v>
      </c>
      <c r="Q1415" t="s">
        <v>8333</v>
      </c>
      <c r="R1415" t="s">
        <v>8334</v>
      </c>
      <c r="S1415" s="17">
        <f t="shared" si="90"/>
        <v>40463.819849537031</v>
      </c>
      <c r="T1415" s="11">
        <f t="shared" si="91"/>
        <v>40512</v>
      </c>
    </row>
    <row r="1416" spans="1:20" ht="45" hidden="1" x14ac:dyDescent="0.25">
      <c r="A1416">
        <v>2756</v>
      </c>
      <c r="B1416" s="3" t="s">
        <v>2756</v>
      </c>
      <c r="C1416" s="3" t="s">
        <v>6866</v>
      </c>
      <c r="D1416">
        <v>10000</v>
      </c>
      <c r="E1416">
        <v>1048</v>
      </c>
      <c r="F1416" t="s">
        <v>8221</v>
      </c>
      <c r="G1416" t="s">
        <v>8224</v>
      </c>
      <c r="H1416" t="s">
        <v>8246</v>
      </c>
      <c r="I1416">
        <v>1389476201</v>
      </c>
      <c r="J1416">
        <v>1386884201</v>
      </c>
      <c r="K1416" t="b">
        <v>0</v>
      </c>
      <c r="L1416">
        <v>33</v>
      </c>
      <c r="M1416" t="b">
        <v>0</v>
      </c>
      <c r="N1416" t="s">
        <v>8304</v>
      </c>
      <c r="O1416" s="6">
        <f t="shared" si="88"/>
        <v>0.1048</v>
      </c>
      <c r="P1416" s="7">
        <f t="shared" si="89"/>
        <v>31.757575757575758</v>
      </c>
      <c r="Q1416" t="s">
        <v>8322</v>
      </c>
      <c r="R1416" t="s">
        <v>8358</v>
      </c>
      <c r="S1416" s="17">
        <f t="shared" si="90"/>
        <v>41620.692141203705</v>
      </c>
      <c r="T1416" s="11">
        <f t="shared" si="91"/>
        <v>41650.692141203705</v>
      </c>
    </row>
    <row r="1417" spans="1:20" ht="45" hidden="1" x14ac:dyDescent="0.25">
      <c r="A1417">
        <v>197</v>
      </c>
      <c r="B1417" s="3" t="s">
        <v>199</v>
      </c>
      <c r="C1417" s="3" t="s">
        <v>4307</v>
      </c>
      <c r="D1417">
        <v>2500</v>
      </c>
      <c r="E1417">
        <v>262</v>
      </c>
      <c r="F1417" t="s">
        <v>8221</v>
      </c>
      <c r="G1417" t="s">
        <v>8225</v>
      </c>
      <c r="H1417" t="s">
        <v>8247</v>
      </c>
      <c r="I1417">
        <v>1487365200</v>
      </c>
      <c r="J1417">
        <v>1483734100</v>
      </c>
      <c r="K1417" t="b">
        <v>0</v>
      </c>
      <c r="L1417">
        <v>8</v>
      </c>
      <c r="M1417" t="b">
        <v>0</v>
      </c>
      <c r="N1417" t="s">
        <v>8268</v>
      </c>
      <c r="O1417" s="6">
        <f t="shared" si="88"/>
        <v>0.1048</v>
      </c>
      <c r="P1417" s="7">
        <f t="shared" si="89"/>
        <v>32.75</v>
      </c>
      <c r="Q1417" t="s">
        <v>8310</v>
      </c>
      <c r="R1417" t="s">
        <v>8314</v>
      </c>
      <c r="S1417" s="17">
        <f t="shared" si="90"/>
        <v>42741.640046296299</v>
      </c>
      <c r="T1417" s="11">
        <f t="shared" si="91"/>
        <v>42783.666666666664</v>
      </c>
    </row>
    <row r="1418" spans="1:20" ht="45" hidden="1" x14ac:dyDescent="0.25">
      <c r="A1418">
        <v>1711</v>
      </c>
      <c r="B1418" s="3" t="s">
        <v>1712</v>
      </c>
      <c r="C1418" s="3" t="s">
        <v>5821</v>
      </c>
      <c r="D1418">
        <v>10000</v>
      </c>
      <c r="E1418">
        <v>1050</v>
      </c>
      <c r="F1418" t="s">
        <v>8221</v>
      </c>
      <c r="G1418" t="s">
        <v>8224</v>
      </c>
      <c r="H1418" t="s">
        <v>8246</v>
      </c>
      <c r="I1418">
        <v>1409585434</v>
      </c>
      <c r="J1418">
        <v>1406907034</v>
      </c>
      <c r="K1418" t="b">
        <v>0</v>
      </c>
      <c r="L1418">
        <v>2</v>
      </c>
      <c r="M1418" t="b">
        <v>0</v>
      </c>
      <c r="N1418" t="s">
        <v>8293</v>
      </c>
      <c r="O1418" s="6">
        <f t="shared" si="88"/>
        <v>0.105</v>
      </c>
      <c r="P1418" s="7">
        <f t="shared" si="89"/>
        <v>525</v>
      </c>
      <c r="Q1418" t="s">
        <v>8325</v>
      </c>
      <c r="R1418" t="s">
        <v>8347</v>
      </c>
      <c r="S1418" s="17">
        <f t="shared" si="90"/>
        <v>41852.437893518516</v>
      </c>
      <c r="T1418" s="11">
        <f t="shared" si="91"/>
        <v>41883.437893518516</v>
      </c>
    </row>
    <row r="1419" spans="1:20" ht="45" hidden="1" x14ac:dyDescent="0.25">
      <c r="A1419">
        <v>1455</v>
      </c>
      <c r="B1419" s="3" t="s">
        <v>1456</v>
      </c>
      <c r="C1419" s="3" t="s">
        <v>5565</v>
      </c>
      <c r="D1419">
        <v>15000</v>
      </c>
      <c r="E1419">
        <v>1575</v>
      </c>
      <c r="F1419" t="s">
        <v>8220</v>
      </c>
      <c r="G1419" t="s">
        <v>8224</v>
      </c>
      <c r="H1419" t="s">
        <v>8246</v>
      </c>
      <c r="I1419">
        <v>1409924340</v>
      </c>
      <c r="J1419">
        <v>1405181320</v>
      </c>
      <c r="K1419" t="b">
        <v>0</v>
      </c>
      <c r="L1419">
        <v>7</v>
      </c>
      <c r="M1419" t="b">
        <v>0</v>
      </c>
      <c r="N1419" t="s">
        <v>8287</v>
      </c>
      <c r="O1419" s="6">
        <f t="shared" si="88"/>
        <v>0.105</v>
      </c>
      <c r="P1419" s="7">
        <f t="shared" si="89"/>
        <v>225</v>
      </c>
      <c r="Q1419" t="s">
        <v>8322</v>
      </c>
      <c r="R1419" t="s">
        <v>8341</v>
      </c>
      <c r="S1419" s="17">
        <f t="shared" si="90"/>
        <v>41832.46435185185</v>
      </c>
      <c r="T1419" s="11">
        <f t="shared" si="91"/>
        <v>41887.360416666663</v>
      </c>
    </row>
    <row r="1420" spans="1:20" ht="45" hidden="1" x14ac:dyDescent="0.25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6">
        <f t="shared" si="88"/>
        <v>0.105</v>
      </c>
      <c r="P1420" s="7">
        <f t="shared" si="89"/>
        <v>91.304347826086953</v>
      </c>
      <c r="Q1420" t="s">
        <v>8319</v>
      </c>
      <c r="R1420" t="s">
        <v>8355</v>
      </c>
      <c r="S1420" s="17">
        <f t="shared" si="90"/>
        <v>41921.634293981479</v>
      </c>
      <c r="T1420" s="11">
        <f t="shared" si="91"/>
        <v>41951.675960648143</v>
      </c>
    </row>
    <row r="1421" spans="1:20" ht="45" hidden="1" x14ac:dyDescent="0.2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6">
        <f t="shared" si="88"/>
        <v>0.105</v>
      </c>
      <c r="P1421" s="7">
        <f t="shared" si="89"/>
        <v>52.5</v>
      </c>
      <c r="Q1421" t="s">
        <v>8322</v>
      </c>
      <c r="R1421" t="s">
        <v>8358</v>
      </c>
      <c r="S1421" s="17">
        <f t="shared" si="90"/>
        <v>42524.158171296294</v>
      </c>
      <c r="T1421" s="11">
        <f t="shared" si="91"/>
        <v>42567.158171296294</v>
      </c>
    </row>
    <row r="1422" spans="1:20" ht="30" hidden="1" x14ac:dyDescent="0.2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6">
        <f t="shared" si="88"/>
        <v>0.105</v>
      </c>
      <c r="P1422" s="7">
        <f t="shared" si="89"/>
        <v>437.5</v>
      </c>
      <c r="Q1422" t="s">
        <v>8317</v>
      </c>
      <c r="R1422" t="s">
        <v>8318</v>
      </c>
      <c r="S1422" s="17">
        <f t="shared" si="90"/>
        <v>42796.474143518521</v>
      </c>
      <c r="T1422" s="11">
        <f t="shared" si="91"/>
        <v>42841.432476851849</v>
      </c>
    </row>
    <row r="1423" spans="1:20" ht="45" hidden="1" x14ac:dyDescent="0.2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 t="shared" si="88"/>
        <v>0.1052</v>
      </c>
      <c r="P1423" s="7">
        <f t="shared" si="89"/>
        <v>97.407407407407405</v>
      </c>
      <c r="Q1423" t="s">
        <v>8319</v>
      </c>
      <c r="R1423" t="s">
        <v>8320</v>
      </c>
      <c r="S1423" s="17">
        <f t="shared" si="90"/>
        <v>42268.323298611103</v>
      </c>
      <c r="T1423" s="11">
        <f t="shared" si="91"/>
        <v>42298.323298611103</v>
      </c>
    </row>
    <row r="1424" spans="1:20" ht="30" hidden="1" x14ac:dyDescent="0.2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 t="shared" si="88"/>
        <v>0.10539393939393939</v>
      </c>
      <c r="P1424" s="7">
        <f t="shared" si="89"/>
        <v>217.375</v>
      </c>
      <c r="Q1424" t="s">
        <v>8317</v>
      </c>
      <c r="R1424" t="s">
        <v>8357</v>
      </c>
      <c r="S1424" s="17">
        <f t="shared" si="90"/>
        <v>42773.70784722222</v>
      </c>
      <c r="T1424" s="11">
        <f t="shared" si="91"/>
        <v>42818.666180555556</v>
      </c>
    </row>
    <row r="1425" spans="1:20" ht="45" hidden="1" x14ac:dyDescent="0.2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 t="shared" si="88"/>
        <v>0.10539999999999999</v>
      </c>
      <c r="P1425" s="7">
        <f t="shared" si="89"/>
        <v>47.909090909090907</v>
      </c>
      <c r="Q1425" t="s">
        <v>8317</v>
      </c>
      <c r="R1425" t="s">
        <v>8318</v>
      </c>
      <c r="S1425" s="17">
        <f t="shared" si="90"/>
        <v>42452.60732638889</v>
      </c>
      <c r="T1425" s="11">
        <f t="shared" si="91"/>
        <v>42512.60732638889</v>
      </c>
    </row>
    <row r="1426" spans="1:20" ht="45" hidden="1" x14ac:dyDescent="0.2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 t="shared" si="88"/>
        <v>0.106</v>
      </c>
      <c r="P1426" s="7">
        <f t="shared" si="89"/>
        <v>48.18181818181818</v>
      </c>
      <c r="Q1426" t="s">
        <v>8336</v>
      </c>
      <c r="R1426" t="s">
        <v>8337</v>
      </c>
      <c r="S1426" s="17">
        <f t="shared" si="90"/>
        <v>42294.420115740737</v>
      </c>
      <c r="T1426" s="11">
        <f t="shared" si="91"/>
        <v>42324.461782407401</v>
      </c>
    </row>
    <row r="1427" spans="1:20" ht="45" hidden="1" x14ac:dyDescent="0.2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 t="shared" si="88"/>
        <v>0.10625</v>
      </c>
      <c r="P1427" s="7">
        <f t="shared" si="89"/>
        <v>42.5</v>
      </c>
      <c r="Q1427" t="s">
        <v>8317</v>
      </c>
      <c r="R1427" t="s">
        <v>8318</v>
      </c>
      <c r="S1427" s="17">
        <f t="shared" si="90"/>
        <v>41792.983541666668</v>
      </c>
      <c r="T1427" s="11">
        <f t="shared" si="91"/>
        <v>41806.983541666668</v>
      </c>
    </row>
    <row r="1428" spans="1:20" ht="45" hidden="1" x14ac:dyDescent="0.2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 t="shared" si="88"/>
        <v>0.107</v>
      </c>
      <c r="P1428" s="7">
        <f t="shared" si="89"/>
        <v>26.75</v>
      </c>
      <c r="Q1428" t="s">
        <v>8317</v>
      </c>
      <c r="R1428" t="s">
        <v>8318</v>
      </c>
      <c r="S1428" s="17">
        <f t="shared" si="90"/>
        <v>41975.434641203705</v>
      </c>
      <c r="T1428" s="11">
        <f t="shared" si="91"/>
        <v>42035.434641203705</v>
      </c>
    </row>
    <row r="1429" spans="1:20" ht="45" hidden="1" x14ac:dyDescent="0.2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 t="shared" si="88"/>
        <v>0.107325</v>
      </c>
      <c r="P1429" s="7">
        <f t="shared" si="89"/>
        <v>72.762711864406782</v>
      </c>
      <c r="Q1429" t="s">
        <v>8336</v>
      </c>
      <c r="R1429" t="s">
        <v>8337</v>
      </c>
      <c r="S1429" s="17">
        <f t="shared" si="90"/>
        <v>42112.89671296296</v>
      </c>
      <c r="T1429" s="11">
        <f t="shared" si="91"/>
        <v>42157.89671296296</v>
      </c>
    </row>
    <row r="1430" spans="1:20" ht="45" hidden="1" x14ac:dyDescent="0.2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 t="shared" si="88"/>
        <v>0.10754135338345865</v>
      </c>
      <c r="P1430" s="7">
        <f t="shared" si="89"/>
        <v>51.822463768115945</v>
      </c>
      <c r="Q1430" t="s">
        <v>8319</v>
      </c>
      <c r="R1430" t="s">
        <v>8321</v>
      </c>
      <c r="S1430" s="17">
        <f t="shared" si="90"/>
        <v>42410.565821759257</v>
      </c>
      <c r="T1430" s="11">
        <f t="shared" si="91"/>
        <v>42440.565821759257</v>
      </c>
    </row>
    <row r="1431" spans="1:20" ht="45" hidden="1" x14ac:dyDescent="0.2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 t="shared" si="88"/>
        <v>0.10775</v>
      </c>
      <c r="P1431" s="7">
        <f t="shared" si="89"/>
        <v>46.178571428571431</v>
      </c>
      <c r="Q1431" t="s">
        <v>8310</v>
      </c>
      <c r="R1431" t="s">
        <v>8313</v>
      </c>
      <c r="S1431" s="17">
        <f t="shared" si="90"/>
        <v>42109.944710648146</v>
      </c>
      <c r="T1431" s="11">
        <f t="shared" si="91"/>
        <v>42154.944710648146</v>
      </c>
    </row>
    <row r="1432" spans="1:20" ht="45" hidden="1" x14ac:dyDescent="0.2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 t="shared" si="88"/>
        <v>0.108</v>
      </c>
      <c r="P1432" s="7">
        <f t="shared" si="89"/>
        <v>72</v>
      </c>
      <c r="Q1432" t="s">
        <v>8317</v>
      </c>
      <c r="R1432" t="s">
        <v>8318</v>
      </c>
      <c r="S1432" s="17">
        <f t="shared" si="90"/>
        <v>41990.40421296296</v>
      </c>
      <c r="T1432" s="11">
        <f t="shared" si="91"/>
        <v>42020.226388888892</v>
      </c>
    </row>
    <row r="1433" spans="1:20" ht="45" hidden="1" x14ac:dyDescent="0.2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 t="shared" si="88"/>
        <v>0.10806536636794939</v>
      </c>
      <c r="P1433" s="7">
        <f t="shared" si="89"/>
        <v>51.25</v>
      </c>
      <c r="Q1433" t="s">
        <v>8322</v>
      </c>
      <c r="R1433" t="s">
        <v>8344</v>
      </c>
      <c r="S1433" s="17">
        <f t="shared" si="90"/>
        <v>40398.857534722221</v>
      </c>
      <c r="T1433" s="11">
        <f t="shared" si="91"/>
        <v>40422.875</v>
      </c>
    </row>
    <row r="1434" spans="1:20" ht="45" hidden="1" x14ac:dyDescent="0.2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 t="shared" si="88"/>
        <v>0.10833333333333334</v>
      </c>
      <c r="P1434" s="7">
        <f t="shared" si="89"/>
        <v>108.33333333333333</v>
      </c>
      <c r="Q1434" t="s">
        <v>8317</v>
      </c>
      <c r="R1434" t="s">
        <v>8318</v>
      </c>
      <c r="S1434" s="17">
        <f t="shared" si="90"/>
        <v>42672.746805555551</v>
      </c>
      <c r="T1434" s="11">
        <f t="shared" si="91"/>
        <v>42704.499999999993</v>
      </c>
    </row>
    <row r="1435" spans="1:20" ht="45" hidden="1" x14ac:dyDescent="0.2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 t="shared" si="88"/>
        <v>0.10857142857142857</v>
      </c>
      <c r="P1435" s="7">
        <f t="shared" si="89"/>
        <v>42.222222222222221</v>
      </c>
      <c r="Q1435" t="s">
        <v>8338</v>
      </c>
      <c r="R1435" t="s">
        <v>8339</v>
      </c>
      <c r="S1435" s="17">
        <f t="shared" si="90"/>
        <v>42029.699525462966</v>
      </c>
      <c r="T1435" s="11">
        <f t="shared" si="91"/>
        <v>42064.699525462966</v>
      </c>
    </row>
    <row r="1436" spans="1:20" ht="45" hidden="1" x14ac:dyDescent="0.2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 t="shared" si="88"/>
        <v>0.10862068965517241</v>
      </c>
      <c r="P1436" s="7">
        <f t="shared" si="89"/>
        <v>56.25</v>
      </c>
      <c r="Q1436" t="s">
        <v>8325</v>
      </c>
      <c r="R1436" t="s">
        <v>8328</v>
      </c>
      <c r="S1436" s="17">
        <f t="shared" si="90"/>
        <v>41180.654085648144</v>
      </c>
      <c r="T1436" s="11">
        <f t="shared" si="91"/>
        <v>41230.791666666664</v>
      </c>
    </row>
    <row r="1437" spans="1:20" ht="45" hidden="1" x14ac:dyDescent="0.2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 t="shared" si="88"/>
        <v>0.10877666666666666</v>
      </c>
      <c r="P1437" s="7">
        <f t="shared" si="89"/>
        <v>81.582499999999996</v>
      </c>
      <c r="Q1437" t="s">
        <v>8319</v>
      </c>
      <c r="R1437" t="s">
        <v>8320</v>
      </c>
      <c r="S1437" s="17">
        <f t="shared" si="90"/>
        <v>42318.717199074068</v>
      </c>
      <c r="T1437" s="11">
        <f t="shared" si="91"/>
        <v>42348.717199074068</v>
      </c>
    </row>
    <row r="1438" spans="1:20" ht="45" hidden="1" x14ac:dyDescent="0.2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 t="shared" si="88"/>
        <v>0.109</v>
      </c>
      <c r="P1438" s="7">
        <f t="shared" si="89"/>
        <v>21.8</v>
      </c>
      <c r="Q1438" t="s">
        <v>8325</v>
      </c>
      <c r="R1438" t="s">
        <v>8328</v>
      </c>
      <c r="S1438" s="17">
        <f t="shared" si="90"/>
        <v>41288.734594907408</v>
      </c>
      <c r="T1438" s="11">
        <f t="shared" si="91"/>
        <v>41318.734594907408</v>
      </c>
    </row>
    <row r="1439" spans="1:20" ht="45" hidden="1" x14ac:dyDescent="0.25">
      <c r="A1439">
        <v>3934</v>
      </c>
      <c r="B1439" s="3" t="s">
        <v>3931</v>
      </c>
      <c r="C1439" s="3" t="s">
        <v>8042</v>
      </c>
      <c r="D1439">
        <v>5000</v>
      </c>
      <c r="E1439">
        <v>550</v>
      </c>
      <c r="F1439" t="s">
        <v>8221</v>
      </c>
      <c r="G1439" t="s">
        <v>8224</v>
      </c>
      <c r="H1439" t="s">
        <v>8246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8271</v>
      </c>
      <c r="O1439" s="6">
        <f t="shared" si="88"/>
        <v>0.11</v>
      </c>
      <c r="P1439" s="7">
        <f t="shared" si="89"/>
        <v>45.833333333333336</v>
      </c>
      <c r="Q1439" t="s">
        <v>8317</v>
      </c>
      <c r="R1439" t="s">
        <v>8318</v>
      </c>
      <c r="S1439" s="17">
        <f t="shared" si="90"/>
        <v>42233.463414351849</v>
      </c>
      <c r="T1439" s="11">
        <f t="shared" si="91"/>
        <v>42278.333333333336</v>
      </c>
    </row>
    <row r="1440" spans="1:20" ht="45" hidden="1" x14ac:dyDescent="0.25">
      <c r="A1440">
        <v>1735</v>
      </c>
      <c r="B1440" s="3" t="s">
        <v>1736</v>
      </c>
      <c r="C1440" s="3" t="s">
        <v>5845</v>
      </c>
      <c r="D1440">
        <v>1000</v>
      </c>
      <c r="E1440">
        <v>110</v>
      </c>
      <c r="F1440" t="s">
        <v>8221</v>
      </c>
      <c r="G1440" t="s">
        <v>8224</v>
      </c>
      <c r="H1440" t="s">
        <v>8246</v>
      </c>
      <c r="I1440">
        <v>1470598345</v>
      </c>
      <c r="J1440">
        <v>1468006345</v>
      </c>
      <c r="K1440" t="b">
        <v>0</v>
      </c>
      <c r="L1440">
        <v>2</v>
      </c>
      <c r="M1440" t="b">
        <v>0</v>
      </c>
      <c r="N1440" t="s">
        <v>8293</v>
      </c>
      <c r="O1440" s="6">
        <f t="shared" si="88"/>
        <v>0.11</v>
      </c>
      <c r="P1440" s="7">
        <f t="shared" si="89"/>
        <v>55</v>
      </c>
      <c r="Q1440" t="s">
        <v>8325</v>
      </c>
      <c r="R1440" t="s">
        <v>8347</v>
      </c>
      <c r="S1440" s="17">
        <f t="shared" si="90"/>
        <v>42559.605844907412</v>
      </c>
      <c r="T1440" s="11">
        <f t="shared" si="91"/>
        <v>42589.605844907412</v>
      </c>
    </row>
    <row r="1441" spans="1:20" ht="30" hidden="1" x14ac:dyDescent="0.2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 t="shared" si="88"/>
        <v>0.1106</v>
      </c>
      <c r="P1441" s="7">
        <f t="shared" si="89"/>
        <v>69.125</v>
      </c>
      <c r="Q1441" t="s">
        <v>8338</v>
      </c>
      <c r="R1441" t="s">
        <v>8339</v>
      </c>
      <c r="S1441" s="17">
        <f t="shared" si="90"/>
        <v>41879.860104166662</v>
      </c>
      <c r="T1441" s="11">
        <f t="shared" si="91"/>
        <v>41909.860104166662</v>
      </c>
    </row>
    <row r="1442" spans="1:20" ht="45" hidden="1" x14ac:dyDescent="0.2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 t="shared" si="88"/>
        <v>0.11077777777777778</v>
      </c>
      <c r="P1442" s="7">
        <f t="shared" si="89"/>
        <v>55.388888888888886</v>
      </c>
      <c r="Q1442" t="s">
        <v>8338</v>
      </c>
      <c r="R1442" t="s">
        <v>8339</v>
      </c>
      <c r="S1442" s="17">
        <f t="shared" si="90"/>
        <v>42011.342847222222</v>
      </c>
      <c r="T1442" s="11">
        <f t="shared" si="91"/>
        <v>42046.342847222222</v>
      </c>
    </row>
    <row r="1443" spans="1:20" ht="45" hidden="1" x14ac:dyDescent="0.2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 t="shared" si="88"/>
        <v>0.1125</v>
      </c>
      <c r="P1443" s="7">
        <f t="shared" si="89"/>
        <v>45</v>
      </c>
      <c r="Q1443" t="s">
        <v>8333</v>
      </c>
      <c r="R1443" t="s">
        <v>8334</v>
      </c>
      <c r="S1443" s="17">
        <f t="shared" si="90"/>
        <v>40332.678379629629</v>
      </c>
      <c r="T1443" s="11">
        <f t="shared" si="91"/>
        <v>40380.583333333328</v>
      </c>
    </row>
    <row r="1444" spans="1:20" ht="45" hidden="1" x14ac:dyDescent="0.2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 t="shared" si="88"/>
        <v>0.11272727272727273</v>
      </c>
      <c r="P1444" s="7">
        <f t="shared" si="89"/>
        <v>51.666666666666664</v>
      </c>
      <c r="Q1444" t="s">
        <v>8317</v>
      </c>
      <c r="R1444" t="s">
        <v>8318</v>
      </c>
      <c r="S1444" s="17">
        <f t="shared" si="90"/>
        <v>41983.544513888883</v>
      </c>
      <c r="T1444" s="11">
        <f t="shared" si="91"/>
        <v>42013.932638888888</v>
      </c>
    </row>
    <row r="1445" spans="1:20" ht="30" hidden="1" x14ac:dyDescent="0.2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 t="shared" si="88"/>
        <v>0.11294666666666667</v>
      </c>
      <c r="P1445" s="7">
        <f t="shared" si="89"/>
        <v>117.65277777777777</v>
      </c>
      <c r="Q1445" t="s">
        <v>8317</v>
      </c>
      <c r="R1445" t="s">
        <v>8357</v>
      </c>
      <c r="S1445" s="17">
        <f t="shared" si="90"/>
        <v>42298.9218287037</v>
      </c>
      <c r="T1445" s="11">
        <f t="shared" si="91"/>
        <v>42330.082638888889</v>
      </c>
    </row>
    <row r="1446" spans="1:20" ht="45" hidden="1" x14ac:dyDescent="0.2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 t="shared" si="88"/>
        <v>0.11328275684711328</v>
      </c>
      <c r="P1446" s="7">
        <f t="shared" si="89"/>
        <v>51.823529411764703</v>
      </c>
      <c r="Q1446" t="s">
        <v>8319</v>
      </c>
      <c r="R1446" t="s">
        <v>8321</v>
      </c>
      <c r="S1446" s="17">
        <f t="shared" si="90"/>
        <v>42082.594479166662</v>
      </c>
      <c r="T1446" s="11">
        <f t="shared" si="91"/>
        <v>42103.999305555553</v>
      </c>
    </row>
    <row r="1447" spans="1:20" ht="45" hidden="1" x14ac:dyDescent="0.2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 t="shared" si="88"/>
        <v>0.11344</v>
      </c>
      <c r="P1447" s="7">
        <f t="shared" si="89"/>
        <v>33.761904761904759</v>
      </c>
      <c r="Q1447" t="s">
        <v>8319</v>
      </c>
      <c r="R1447" t="s">
        <v>8356</v>
      </c>
      <c r="S1447" s="17">
        <f t="shared" si="90"/>
        <v>41962.540694444448</v>
      </c>
      <c r="T1447" s="11">
        <f t="shared" si="91"/>
        <v>41992.609722222223</v>
      </c>
    </row>
    <row r="1448" spans="1:20" ht="30" hidden="1" x14ac:dyDescent="0.2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 t="shared" si="88"/>
        <v>0.11360000000000001</v>
      </c>
      <c r="P1448" s="7">
        <f t="shared" si="89"/>
        <v>29.894736842105264</v>
      </c>
      <c r="Q1448" t="s">
        <v>8319</v>
      </c>
      <c r="R1448" t="s">
        <v>8321</v>
      </c>
      <c r="S1448" s="17">
        <f t="shared" si="90"/>
        <v>42611.405231481483</v>
      </c>
      <c r="T1448" s="11">
        <f t="shared" si="91"/>
        <v>42651.405231481483</v>
      </c>
    </row>
    <row r="1449" spans="1:20" ht="45" hidden="1" x14ac:dyDescent="0.2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6">
        <f t="shared" si="88"/>
        <v>0.11428571428571428</v>
      </c>
      <c r="P1449" s="7">
        <f t="shared" si="89"/>
        <v>40</v>
      </c>
      <c r="Q1449" t="s">
        <v>8317</v>
      </c>
      <c r="R1449" t="s">
        <v>8318</v>
      </c>
      <c r="S1449" s="17">
        <f t="shared" si="90"/>
        <v>42496.862442129634</v>
      </c>
      <c r="T1449" s="11">
        <f t="shared" si="91"/>
        <v>42514.392361111109</v>
      </c>
    </row>
    <row r="1450" spans="1:20" ht="45" hidden="1" x14ac:dyDescent="0.2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6">
        <f t="shared" si="88"/>
        <v>0.11428571428571428</v>
      </c>
      <c r="P1450" s="7">
        <f t="shared" si="89"/>
        <v>80</v>
      </c>
      <c r="Q1450" t="s">
        <v>8317</v>
      </c>
      <c r="R1450" t="s">
        <v>8318</v>
      </c>
      <c r="S1450" s="17">
        <f t="shared" si="90"/>
        <v>42750.321979166663</v>
      </c>
      <c r="T1450" s="11">
        <f t="shared" si="91"/>
        <v>42794.160416666658</v>
      </c>
    </row>
    <row r="1451" spans="1:20" ht="30" hidden="1" x14ac:dyDescent="0.2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 t="shared" si="88"/>
        <v>0.11436666666666667</v>
      </c>
      <c r="P1451" s="7">
        <f t="shared" si="89"/>
        <v>112.86184210526316</v>
      </c>
      <c r="Q1451" t="s">
        <v>8319</v>
      </c>
      <c r="R1451" t="s">
        <v>8355</v>
      </c>
      <c r="S1451" s="17">
        <f t="shared" si="90"/>
        <v>42767.480185185181</v>
      </c>
      <c r="T1451" s="11">
        <f t="shared" si="91"/>
        <v>42806.583333333336</v>
      </c>
    </row>
    <row r="1452" spans="1:20" ht="30" hidden="1" x14ac:dyDescent="0.2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 t="shared" si="88"/>
        <v>0.1145</v>
      </c>
      <c r="P1452" s="7">
        <f t="shared" si="89"/>
        <v>286.25</v>
      </c>
      <c r="Q1452" t="s">
        <v>8317</v>
      </c>
      <c r="R1452" t="s">
        <v>8359</v>
      </c>
      <c r="S1452" s="17">
        <f t="shared" si="90"/>
        <v>42009.28493055555</v>
      </c>
      <c r="T1452" s="11">
        <f t="shared" si="91"/>
        <v>42039.28493055555</v>
      </c>
    </row>
    <row r="1453" spans="1:20" ht="45" hidden="1" x14ac:dyDescent="0.2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 t="shared" si="88"/>
        <v>0.11458333333333333</v>
      </c>
      <c r="P1453" s="7">
        <f t="shared" si="89"/>
        <v>39.285714285714285</v>
      </c>
      <c r="Q1453" t="s">
        <v>8322</v>
      </c>
      <c r="R1453" t="s">
        <v>8358</v>
      </c>
      <c r="S1453" s="17">
        <f t="shared" si="90"/>
        <v>40855.556759259256</v>
      </c>
      <c r="T1453" s="11">
        <f t="shared" si="91"/>
        <v>40895.556759259256</v>
      </c>
    </row>
    <row r="1454" spans="1:20" ht="30" hidden="1" x14ac:dyDescent="0.2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 t="shared" si="88"/>
        <v>0.11514000000000001</v>
      </c>
      <c r="P1454" s="7">
        <f t="shared" si="89"/>
        <v>127.93333333333334</v>
      </c>
      <c r="Q1454" t="s">
        <v>8319</v>
      </c>
      <c r="R1454" t="s">
        <v>8321</v>
      </c>
      <c r="S1454" s="17">
        <f t="shared" si="90"/>
        <v>42387.294895833329</v>
      </c>
      <c r="T1454" s="11">
        <f t="shared" si="91"/>
        <v>42417.294895833329</v>
      </c>
    </row>
    <row r="1455" spans="1:20" ht="45" hidden="1" x14ac:dyDescent="0.2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 t="shared" si="88"/>
        <v>0.1152156862745098</v>
      </c>
      <c r="P1455" s="7">
        <f t="shared" si="89"/>
        <v>83.942857142857136</v>
      </c>
      <c r="Q1455" t="s">
        <v>8319</v>
      </c>
      <c r="R1455" t="s">
        <v>8355</v>
      </c>
      <c r="S1455" s="17">
        <f t="shared" si="90"/>
        <v>41771.443599537037</v>
      </c>
      <c r="T1455" s="11">
        <f t="shared" si="91"/>
        <v>41802.958333333328</v>
      </c>
    </row>
    <row r="1456" spans="1:20" ht="45" hidden="1" x14ac:dyDescent="0.2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 t="shared" si="88"/>
        <v>0.11533333333333333</v>
      </c>
      <c r="P1456" s="7">
        <f t="shared" si="89"/>
        <v>24.714285714285715</v>
      </c>
      <c r="Q1456" t="s">
        <v>8317</v>
      </c>
      <c r="R1456" t="s">
        <v>8318</v>
      </c>
      <c r="S1456" s="17">
        <f t="shared" si="90"/>
        <v>42124.415543981479</v>
      </c>
      <c r="T1456" s="11">
        <f t="shared" si="91"/>
        <v>42166.749999999993</v>
      </c>
    </row>
    <row r="1457" spans="1:20" ht="45" hidden="1" x14ac:dyDescent="0.2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 t="shared" si="88"/>
        <v>0.11579206701157921</v>
      </c>
      <c r="P1457" s="7">
        <f t="shared" si="89"/>
        <v>78.333333333333329</v>
      </c>
      <c r="Q1457" t="s">
        <v>8317</v>
      </c>
      <c r="R1457" t="s">
        <v>8357</v>
      </c>
      <c r="S1457" s="17">
        <f t="shared" si="90"/>
        <v>42100.515405092585</v>
      </c>
      <c r="T1457" s="11">
        <f t="shared" si="91"/>
        <v>42129.574999999997</v>
      </c>
    </row>
    <row r="1458" spans="1:20" ht="45" hidden="1" x14ac:dyDescent="0.2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 t="shared" si="88"/>
        <v>0.11600000000000001</v>
      </c>
      <c r="P1458" s="7">
        <f t="shared" si="89"/>
        <v>19.333333333333332</v>
      </c>
      <c r="Q1458" t="s">
        <v>8325</v>
      </c>
      <c r="R1458" t="s">
        <v>8340</v>
      </c>
      <c r="S1458" s="17">
        <f t="shared" si="90"/>
        <v>40939.740439814814</v>
      </c>
      <c r="T1458" s="11">
        <f t="shared" si="91"/>
        <v>40960.740439814814</v>
      </c>
    </row>
    <row r="1459" spans="1:20" ht="45" hidden="1" x14ac:dyDescent="0.2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 t="shared" si="88"/>
        <v>0.11700000000000001</v>
      </c>
      <c r="P1459" s="7">
        <f t="shared" si="89"/>
        <v>39</v>
      </c>
      <c r="Q1459" t="s">
        <v>8322</v>
      </c>
      <c r="R1459" t="s">
        <v>8358</v>
      </c>
      <c r="S1459" s="17">
        <f t="shared" si="90"/>
        <v>42639.23359953703</v>
      </c>
      <c r="T1459" s="11">
        <f t="shared" si="91"/>
        <v>42653.23359953703</v>
      </c>
    </row>
    <row r="1460" spans="1:20" ht="45" hidden="1" x14ac:dyDescent="0.2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 t="shared" si="88"/>
        <v>0.11708333333333333</v>
      </c>
      <c r="P1460" s="7">
        <f t="shared" si="89"/>
        <v>61.086956521739133</v>
      </c>
      <c r="Q1460" t="s">
        <v>8325</v>
      </c>
      <c r="R1460" t="s">
        <v>8347</v>
      </c>
      <c r="S1460" s="17">
        <f t="shared" si="90"/>
        <v>42800.823078703703</v>
      </c>
      <c r="T1460" s="11">
        <f t="shared" si="91"/>
        <v>42834.833333333336</v>
      </c>
    </row>
    <row r="1461" spans="1:20" ht="45" hidden="1" x14ac:dyDescent="0.2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 t="shared" si="88"/>
        <v>0.1174</v>
      </c>
      <c r="P1461" s="7">
        <f t="shared" si="89"/>
        <v>24.458333333333332</v>
      </c>
      <c r="Q1461" t="s">
        <v>8317</v>
      </c>
      <c r="R1461" t="s">
        <v>8359</v>
      </c>
      <c r="S1461" s="17">
        <f t="shared" si="90"/>
        <v>42010.759907407402</v>
      </c>
      <c r="T1461" s="11">
        <f t="shared" si="91"/>
        <v>42055.759907407402</v>
      </c>
    </row>
    <row r="1462" spans="1:20" ht="30" hidden="1" x14ac:dyDescent="0.2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 t="shared" si="88"/>
        <v>0.11749999999999999</v>
      </c>
      <c r="P1462" s="7">
        <f t="shared" si="89"/>
        <v>69.117647058823536</v>
      </c>
      <c r="Q1462" t="s">
        <v>8336</v>
      </c>
      <c r="R1462" t="s">
        <v>8337</v>
      </c>
      <c r="S1462" s="17">
        <f t="shared" si="90"/>
        <v>41781.598541666666</v>
      </c>
      <c r="T1462" s="11">
        <f t="shared" si="91"/>
        <v>41818.598541666666</v>
      </c>
    </row>
    <row r="1463" spans="1:20" ht="45" hidden="1" x14ac:dyDescent="0.2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 t="shared" si="88"/>
        <v>0.11799999999999999</v>
      </c>
      <c r="P1463" s="7">
        <f t="shared" si="89"/>
        <v>19.666666666666668</v>
      </c>
      <c r="Q1463" t="s">
        <v>8333</v>
      </c>
      <c r="R1463" t="s">
        <v>8334</v>
      </c>
      <c r="S1463" s="17">
        <f t="shared" si="90"/>
        <v>42408.815972222219</v>
      </c>
      <c r="T1463" s="11">
        <f t="shared" si="91"/>
        <v>42438.815972222219</v>
      </c>
    </row>
    <row r="1464" spans="1:20" ht="45" hidden="1" x14ac:dyDescent="0.2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 t="shared" si="88"/>
        <v>0.11818181818181818</v>
      </c>
      <c r="P1464" s="7">
        <f t="shared" si="89"/>
        <v>346.66666666666669</v>
      </c>
      <c r="Q1464" t="s">
        <v>8325</v>
      </c>
      <c r="R1464" t="s">
        <v>8328</v>
      </c>
      <c r="S1464" s="17">
        <f t="shared" si="90"/>
        <v>41342.637233796297</v>
      </c>
      <c r="T1464" s="11">
        <f t="shared" si="91"/>
        <v>41372.595567129625</v>
      </c>
    </row>
    <row r="1465" spans="1:20" ht="60" hidden="1" x14ac:dyDescent="0.2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 t="shared" si="88"/>
        <v>0.11892727272727273</v>
      </c>
      <c r="P1465" s="7">
        <f t="shared" si="89"/>
        <v>38.476470588235294</v>
      </c>
      <c r="Q1465" t="s">
        <v>8310</v>
      </c>
      <c r="R1465" t="s">
        <v>8316</v>
      </c>
      <c r="S1465" s="17">
        <f t="shared" si="90"/>
        <v>41703.513645833329</v>
      </c>
      <c r="T1465" s="11">
        <f t="shared" si="91"/>
        <v>41748.471979166665</v>
      </c>
    </row>
    <row r="1466" spans="1:20" hidden="1" x14ac:dyDescent="0.2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 t="shared" si="88"/>
        <v>0.11942999999999999</v>
      </c>
      <c r="P1466" s="7">
        <f t="shared" si="89"/>
        <v>314.28947368421052</v>
      </c>
      <c r="Q1466" t="s">
        <v>8310</v>
      </c>
      <c r="R1466" t="s">
        <v>8314</v>
      </c>
      <c r="S1466" s="17">
        <f t="shared" si="90"/>
        <v>41970.432280092595</v>
      </c>
      <c r="T1466" s="11">
        <f t="shared" si="91"/>
        <v>42001.432280092595</v>
      </c>
    </row>
    <row r="1467" spans="1:20" ht="45" hidden="1" x14ac:dyDescent="0.2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 t="shared" si="88"/>
        <v>0.11985714285714286</v>
      </c>
      <c r="P1467" s="7">
        <f t="shared" si="89"/>
        <v>2796.6666666666665</v>
      </c>
      <c r="Q1467" t="s">
        <v>8317</v>
      </c>
      <c r="R1467" t="s">
        <v>8357</v>
      </c>
      <c r="S1467" s="17">
        <f t="shared" si="90"/>
        <v>42531.020104166666</v>
      </c>
      <c r="T1467" s="11">
        <f t="shared" si="91"/>
        <v>42561.020104166666</v>
      </c>
    </row>
    <row r="1468" spans="1:20" ht="45" hidden="1" x14ac:dyDescent="0.25">
      <c r="A1468">
        <v>3101</v>
      </c>
      <c r="B1468" s="3" t="s">
        <v>3101</v>
      </c>
      <c r="C1468" s="3" t="s">
        <v>7211</v>
      </c>
      <c r="D1468">
        <v>2500</v>
      </c>
      <c r="E1468">
        <v>300</v>
      </c>
      <c r="F1468" t="s">
        <v>8221</v>
      </c>
      <c r="G1468" t="s">
        <v>8230</v>
      </c>
      <c r="H1468" t="s">
        <v>8249</v>
      </c>
      <c r="I1468">
        <v>1437033360</v>
      </c>
      <c r="J1468">
        <v>1434445937</v>
      </c>
      <c r="K1468" t="b">
        <v>0</v>
      </c>
      <c r="L1468">
        <v>12</v>
      </c>
      <c r="M1468" t="b">
        <v>0</v>
      </c>
      <c r="N1468" t="s">
        <v>8303</v>
      </c>
      <c r="O1468" s="6">
        <f t="shared" si="88"/>
        <v>0.12</v>
      </c>
      <c r="P1468" s="7">
        <f t="shared" si="89"/>
        <v>25</v>
      </c>
      <c r="Q1468" t="s">
        <v>8317</v>
      </c>
      <c r="R1468" t="s">
        <v>8357</v>
      </c>
      <c r="S1468" s="17">
        <f t="shared" si="90"/>
        <v>42171.175196759257</v>
      </c>
      <c r="T1468" s="11">
        <f t="shared" si="91"/>
        <v>42201.12222222222</v>
      </c>
    </row>
    <row r="1469" spans="1:20" ht="45" hidden="1" x14ac:dyDescent="0.25">
      <c r="A1469">
        <v>948</v>
      </c>
      <c r="B1469" s="3" t="s">
        <v>949</v>
      </c>
      <c r="C1469" s="3" t="s">
        <v>5058</v>
      </c>
      <c r="D1469">
        <v>4000</v>
      </c>
      <c r="E1469">
        <v>480</v>
      </c>
      <c r="F1469" t="s">
        <v>8221</v>
      </c>
      <c r="G1469" t="s">
        <v>8233</v>
      </c>
      <c r="H1469" t="s">
        <v>8249</v>
      </c>
      <c r="I1469">
        <v>1457812364</v>
      </c>
      <c r="J1469">
        <v>1455220364</v>
      </c>
      <c r="K1469" t="b">
        <v>0</v>
      </c>
      <c r="L1469">
        <v>8</v>
      </c>
      <c r="M1469" t="b">
        <v>0</v>
      </c>
      <c r="N1469" t="s">
        <v>8273</v>
      </c>
      <c r="O1469" s="6">
        <f t="shared" si="88"/>
        <v>0.12</v>
      </c>
      <c r="P1469" s="7">
        <f t="shared" si="89"/>
        <v>60</v>
      </c>
      <c r="Q1469" t="s">
        <v>8319</v>
      </c>
      <c r="R1469" t="s">
        <v>8321</v>
      </c>
      <c r="S1469" s="17">
        <f t="shared" si="90"/>
        <v>42411.619953703703</v>
      </c>
      <c r="T1469" s="11">
        <f t="shared" si="91"/>
        <v>42441.619953703703</v>
      </c>
    </row>
    <row r="1470" spans="1:20" ht="45" hidden="1" x14ac:dyDescent="0.2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 t="shared" si="88"/>
        <v>0.12034782608695652</v>
      </c>
      <c r="P1470" s="7">
        <f t="shared" si="89"/>
        <v>81.411764705882348</v>
      </c>
      <c r="Q1470" t="s">
        <v>8317</v>
      </c>
      <c r="R1470" t="s">
        <v>8318</v>
      </c>
      <c r="S1470" s="17">
        <f t="shared" si="90"/>
        <v>42075.771655092591</v>
      </c>
      <c r="T1470" s="11">
        <f t="shared" si="91"/>
        <v>42103.771655092591</v>
      </c>
    </row>
    <row r="1471" spans="1:20" ht="45" hidden="1" x14ac:dyDescent="0.2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 t="shared" si="88"/>
        <v>0.12039999999999999</v>
      </c>
      <c r="P1471" s="7">
        <f t="shared" si="89"/>
        <v>75.25</v>
      </c>
      <c r="Q1471" t="s">
        <v>8317</v>
      </c>
      <c r="R1471" t="s">
        <v>8318</v>
      </c>
      <c r="S1471" s="17">
        <f t="shared" si="90"/>
        <v>41869.59039351852</v>
      </c>
      <c r="T1471" s="11">
        <f t="shared" si="91"/>
        <v>41929.59039351852</v>
      </c>
    </row>
    <row r="1472" spans="1:20" ht="30" hidden="1" x14ac:dyDescent="0.2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 t="shared" si="88"/>
        <v>0.12166666666666667</v>
      </c>
      <c r="P1472" s="7">
        <f t="shared" si="89"/>
        <v>96.05263157894737</v>
      </c>
      <c r="Q1472" t="s">
        <v>8336</v>
      </c>
      <c r="R1472" t="s">
        <v>8337</v>
      </c>
      <c r="S1472" s="17">
        <f t="shared" si="90"/>
        <v>42760.035879629628</v>
      </c>
      <c r="T1472" s="11">
        <f t="shared" si="91"/>
        <v>42790.035879629628</v>
      </c>
    </row>
    <row r="1473" spans="1:20" ht="45" hidden="1" x14ac:dyDescent="0.2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 t="shared" si="88"/>
        <v>0.12196620583717357</v>
      </c>
      <c r="P1473" s="7">
        <f t="shared" si="89"/>
        <v>79.400000000000006</v>
      </c>
      <c r="Q1473" t="s">
        <v>8317</v>
      </c>
      <c r="R1473" t="s">
        <v>8318</v>
      </c>
      <c r="S1473" s="17">
        <f t="shared" si="90"/>
        <v>42151.697384259263</v>
      </c>
      <c r="T1473" s="11">
        <f t="shared" si="91"/>
        <v>42182.697384259263</v>
      </c>
    </row>
    <row r="1474" spans="1:20" ht="45" hidden="1" x14ac:dyDescent="0.2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 t="shared" ref="O1474:O1537" si="92">E1474/D1474</f>
        <v>0.12327272727272727</v>
      </c>
      <c r="P1474" s="7">
        <f t="shared" ref="P1474:P1537" si="93">IFERROR(E1474/L1474,0)</f>
        <v>356.84210526315792</v>
      </c>
      <c r="Q1474" t="s">
        <v>8317</v>
      </c>
      <c r="R1474" t="s">
        <v>8359</v>
      </c>
      <c r="S1474" s="17">
        <f t="shared" ref="S1474:S1537" si="94">(((J1474/60)/60)/24)+DATE(1970,1,1)+(-5/24)</f>
        <v>42118.138101851851</v>
      </c>
      <c r="T1474" s="11">
        <f t="shared" ref="T1474:T1537" si="95">(((I1474/60)/60)/24)+DATE(1970,1,1)+(-5/24)</f>
        <v>42148.138101851851</v>
      </c>
    </row>
    <row r="1475" spans="1:20" ht="30" hidden="1" x14ac:dyDescent="0.2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 t="shared" si="92"/>
        <v>0.1234</v>
      </c>
      <c r="P1475" s="7">
        <f t="shared" si="93"/>
        <v>72.588235294117652</v>
      </c>
      <c r="Q1475" t="s">
        <v>8319</v>
      </c>
      <c r="R1475" t="s">
        <v>8321</v>
      </c>
      <c r="S1475" s="17">
        <f t="shared" si="94"/>
        <v>42579.426400462959</v>
      </c>
      <c r="T1475" s="11">
        <f t="shared" si="95"/>
        <v>42622.041666666664</v>
      </c>
    </row>
    <row r="1476" spans="1:20" ht="45" hidden="1" x14ac:dyDescent="0.2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 t="shared" si="92"/>
        <v>0.1245</v>
      </c>
      <c r="P1476" s="7">
        <f t="shared" si="93"/>
        <v>49.8</v>
      </c>
      <c r="Q1476" t="s">
        <v>8319</v>
      </c>
      <c r="R1476" t="s">
        <v>8320</v>
      </c>
      <c r="S1476" s="17">
        <f t="shared" si="94"/>
        <v>42507.090995370374</v>
      </c>
      <c r="T1476" s="11">
        <f t="shared" si="95"/>
        <v>42538.749999999993</v>
      </c>
    </row>
    <row r="1477" spans="1:20" ht="45" hidden="1" x14ac:dyDescent="0.25">
      <c r="A1477">
        <v>2000</v>
      </c>
      <c r="B1477" s="3" t="s">
        <v>2001</v>
      </c>
      <c r="C1477" s="3" t="s">
        <v>6110</v>
      </c>
      <c r="D1477">
        <v>5000</v>
      </c>
      <c r="E1477">
        <v>625</v>
      </c>
      <c r="F1477" t="s">
        <v>8221</v>
      </c>
      <c r="G1477" t="s">
        <v>8229</v>
      </c>
      <c r="H1477" t="s">
        <v>8251</v>
      </c>
      <c r="I1477">
        <v>1452120613</v>
      </c>
      <c r="J1477">
        <v>1449528613</v>
      </c>
      <c r="K1477" t="b">
        <v>0</v>
      </c>
      <c r="L1477">
        <v>25</v>
      </c>
      <c r="M1477" t="b">
        <v>0</v>
      </c>
      <c r="N1477" t="s">
        <v>8296</v>
      </c>
      <c r="O1477" s="6">
        <f t="shared" si="92"/>
        <v>0.125</v>
      </c>
      <c r="P1477" s="7">
        <f t="shared" si="93"/>
        <v>25</v>
      </c>
      <c r="Q1477" t="s">
        <v>8338</v>
      </c>
      <c r="R1477" t="s">
        <v>8350</v>
      </c>
      <c r="S1477" s="17">
        <f t="shared" si="94"/>
        <v>42345.743206018517</v>
      </c>
      <c r="T1477" s="11">
        <f t="shared" si="95"/>
        <v>42375.743206018517</v>
      </c>
    </row>
    <row r="1478" spans="1:20" ht="45" hidden="1" x14ac:dyDescent="0.25">
      <c r="A1478">
        <v>1091</v>
      </c>
      <c r="B1478" s="3" t="s">
        <v>1092</v>
      </c>
      <c r="C1478" s="3" t="s">
        <v>5201</v>
      </c>
      <c r="D1478">
        <v>200</v>
      </c>
      <c r="E1478">
        <v>25</v>
      </c>
      <c r="F1478" t="s">
        <v>8221</v>
      </c>
      <c r="G1478" t="s">
        <v>8225</v>
      </c>
      <c r="H1478" t="s">
        <v>8247</v>
      </c>
      <c r="I1478">
        <v>1460313672</v>
      </c>
      <c r="J1478">
        <v>1457725272</v>
      </c>
      <c r="K1478" t="b">
        <v>0</v>
      </c>
      <c r="L1478">
        <v>2</v>
      </c>
      <c r="M1478" t="b">
        <v>0</v>
      </c>
      <c r="N1478" t="s">
        <v>8282</v>
      </c>
      <c r="O1478" s="6">
        <f t="shared" si="92"/>
        <v>0.125</v>
      </c>
      <c r="P1478" s="7">
        <f t="shared" si="93"/>
        <v>12.5</v>
      </c>
      <c r="Q1478" t="s">
        <v>8333</v>
      </c>
      <c r="R1478" t="s">
        <v>8334</v>
      </c>
      <c r="S1478" s="17">
        <f t="shared" si="94"/>
        <v>42440.611944444441</v>
      </c>
      <c r="T1478" s="11">
        <f t="shared" si="95"/>
        <v>42470.57027777777</v>
      </c>
    </row>
    <row r="1479" spans="1:20" ht="45" hidden="1" x14ac:dyDescent="0.2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 t="shared" si="92"/>
        <v>0.1255</v>
      </c>
      <c r="P1479" s="7">
        <f t="shared" si="93"/>
        <v>50.2</v>
      </c>
      <c r="Q1479" t="s">
        <v>8317</v>
      </c>
      <c r="R1479" t="s">
        <v>8318</v>
      </c>
      <c r="S1479" s="17">
        <f t="shared" si="94"/>
        <v>42509.605775462966</v>
      </c>
      <c r="T1479" s="11">
        <f t="shared" si="95"/>
        <v>42539.605775462966</v>
      </c>
    </row>
    <row r="1480" spans="1:20" ht="45" hidden="1" x14ac:dyDescent="0.25">
      <c r="A1480">
        <v>4091</v>
      </c>
      <c r="B1480" s="3" t="s">
        <v>4087</v>
      </c>
      <c r="C1480" s="3" t="s">
        <v>8194</v>
      </c>
      <c r="D1480">
        <v>1600</v>
      </c>
      <c r="E1480">
        <v>204</v>
      </c>
      <c r="F1480" t="s">
        <v>8221</v>
      </c>
      <c r="G1480" t="s">
        <v>8224</v>
      </c>
      <c r="H1480" t="s">
        <v>8246</v>
      </c>
      <c r="I1480">
        <v>1421410151</v>
      </c>
      <c r="J1480">
        <v>1418818151</v>
      </c>
      <c r="K1480" t="b">
        <v>0</v>
      </c>
      <c r="L1480">
        <v>8</v>
      </c>
      <c r="M1480" t="b">
        <v>0</v>
      </c>
      <c r="N1480" t="s">
        <v>8271</v>
      </c>
      <c r="O1480" s="6">
        <f t="shared" si="92"/>
        <v>0.1275</v>
      </c>
      <c r="P1480" s="7">
        <f t="shared" si="93"/>
        <v>25.5</v>
      </c>
      <c r="Q1480" t="s">
        <v>8317</v>
      </c>
      <c r="R1480" t="s">
        <v>8318</v>
      </c>
      <c r="S1480" s="17">
        <f t="shared" si="94"/>
        <v>41990.298043981478</v>
      </c>
      <c r="T1480" s="11">
        <f t="shared" si="95"/>
        <v>42020.298043981478</v>
      </c>
    </row>
    <row r="1481" spans="1:20" ht="45" hidden="1" x14ac:dyDescent="0.25">
      <c r="A1481">
        <v>986</v>
      </c>
      <c r="B1481" s="3" t="s">
        <v>987</v>
      </c>
      <c r="C1481" s="3" t="s">
        <v>5096</v>
      </c>
      <c r="D1481">
        <v>20000</v>
      </c>
      <c r="E1481">
        <v>2550</v>
      </c>
      <c r="F1481" t="s">
        <v>8221</v>
      </c>
      <c r="G1481" t="s">
        <v>8225</v>
      </c>
      <c r="H1481" t="s">
        <v>8247</v>
      </c>
      <c r="I1481">
        <v>1452384000</v>
      </c>
      <c r="J1481">
        <v>1447698300</v>
      </c>
      <c r="K1481" t="b">
        <v>0</v>
      </c>
      <c r="L1481">
        <v>23</v>
      </c>
      <c r="M1481" t="b">
        <v>0</v>
      </c>
      <c r="N1481" t="s">
        <v>8273</v>
      </c>
      <c r="O1481" s="6">
        <f t="shared" si="92"/>
        <v>0.1275</v>
      </c>
      <c r="P1481" s="7">
        <f t="shared" si="93"/>
        <v>110.8695652173913</v>
      </c>
      <c r="Q1481" t="s">
        <v>8319</v>
      </c>
      <c r="R1481" t="s">
        <v>8321</v>
      </c>
      <c r="S1481" s="17">
        <f t="shared" si="94"/>
        <v>42324.559027777774</v>
      </c>
      <c r="T1481" s="11">
        <f t="shared" si="95"/>
        <v>42378.791666666664</v>
      </c>
    </row>
    <row r="1482" spans="1:20" ht="30" hidden="1" x14ac:dyDescent="0.2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 t="shared" si="92"/>
        <v>0.128</v>
      </c>
      <c r="P1482" s="7">
        <f t="shared" si="93"/>
        <v>10.666666666666666</v>
      </c>
      <c r="Q1482" t="s">
        <v>8333</v>
      </c>
      <c r="R1482" t="s">
        <v>8334</v>
      </c>
      <c r="S1482" s="17">
        <f t="shared" si="94"/>
        <v>41556.804849537039</v>
      </c>
      <c r="T1482" s="11">
        <f t="shared" si="95"/>
        <v>41586.846516203703</v>
      </c>
    </row>
    <row r="1483" spans="1:20" ht="45" hidden="1" x14ac:dyDescent="0.25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6">
        <f t="shared" si="92"/>
        <v>0.13</v>
      </c>
      <c r="P1483" s="7">
        <f t="shared" si="93"/>
        <v>65</v>
      </c>
      <c r="Q1483" t="s">
        <v>8310</v>
      </c>
      <c r="R1483" t="s">
        <v>8314</v>
      </c>
      <c r="S1483" s="17">
        <f t="shared" si="94"/>
        <v>42031.561550925922</v>
      </c>
      <c r="T1483" s="11">
        <f t="shared" si="95"/>
        <v>42089.902083333327</v>
      </c>
    </row>
    <row r="1484" spans="1:20" ht="30" hidden="1" x14ac:dyDescent="0.25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6">
        <f t="shared" si="92"/>
        <v>0.13</v>
      </c>
      <c r="P1484" s="7">
        <f t="shared" si="93"/>
        <v>65</v>
      </c>
      <c r="Q1484" t="s">
        <v>8322</v>
      </c>
      <c r="R1484" t="s">
        <v>8344</v>
      </c>
      <c r="S1484" s="17">
        <f t="shared" si="94"/>
        <v>42140.670925925922</v>
      </c>
      <c r="T1484" s="11">
        <f t="shared" si="95"/>
        <v>42185.670925925922</v>
      </c>
    </row>
    <row r="1485" spans="1:20" ht="45" hidden="1" x14ac:dyDescent="0.2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 t="shared" si="92"/>
        <v>0.13020000000000001</v>
      </c>
      <c r="P1485" s="7">
        <f t="shared" si="93"/>
        <v>93</v>
      </c>
      <c r="Q1485" t="s">
        <v>8317</v>
      </c>
      <c r="R1485" t="s">
        <v>8318</v>
      </c>
      <c r="S1485" s="17">
        <f t="shared" si="94"/>
        <v>42265.474849537037</v>
      </c>
      <c r="T1485" s="11">
        <f t="shared" si="95"/>
        <v>42292.999305555553</v>
      </c>
    </row>
    <row r="1486" spans="1:20" ht="45" hidden="1" x14ac:dyDescent="0.2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 t="shared" si="92"/>
        <v>0.13066666666666665</v>
      </c>
      <c r="P1486" s="7">
        <f t="shared" si="93"/>
        <v>57.647058823529413</v>
      </c>
      <c r="Q1486" t="s">
        <v>8317</v>
      </c>
      <c r="R1486" t="s">
        <v>8359</v>
      </c>
      <c r="S1486" s="17">
        <f t="shared" si="94"/>
        <v>41815.606712962959</v>
      </c>
      <c r="T1486" s="11">
        <f t="shared" si="95"/>
        <v>41850.75</v>
      </c>
    </row>
    <row r="1487" spans="1:20" ht="45" hidden="1" x14ac:dyDescent="0.2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 t="shared" si="92"/>
        <v>0.1313</v>
      </c>
      <c r="P1487" s="7">
        <f t="shared" si="93"/>
        <v>65</v>
      </c>
      <c r="Q1487" t="s">
        <v>8319</v>
      </c>
      <c r="R1487" t="s">
        <v>8321</v>
      </c>
      <c r="S1487" s="17">
        <f t="shared" si="94"/>
        <v>42510.396365740737</v>
      </c>
      <c r="T1487" s="11">
        <f t="shared" si="95"/>
        <v>42540.396365740737</v>
      </c>
    </row>
    <row r="1488" spans="1:20" ht="45" hidden="1" x14ac:dyDescent="0.2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 t="shared" si="92"/>
        <v>0.13220000000000001</v>
      </c>
      <c r="P1488" s="7">
        <f t="shared" si="93"/>
        <v>161.21951219512195</v>
      </c>
      <c r="Q1488" t="s">
        <v>8319</v>
      </c>
      <c r="R1488" t="s">
        <v>8321</v>
      </c>
      <c r="S1488" s="17">
        <f t="shared" si="94"/>
        <v>41773.086226851847</v>
      </c>
      <c r="T1488" s="11">
        <f t="shared" si="95"/>
        <v>41813.086226851847</v>
      </c>
    </row>
    <row r="1489" spans="1:20" ht="45" hidden="1" x14ac:dyDescent="0.2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 t="shared" si="92"/>
        <v>0.13307692307692306</v>
      </c>
      <c r="P1489" s="7">
        <f t="shared" si="93"/>
        <v>37.608695652173914</v>
      </c>
      <c r="Q1489" t="s">
        <v>8338</v>
      </c>
      <c r="R1489" t="s">
        <v>8339</v>
      </c>
      <c r="S1489" s="17">
        <f t="shared" si="94"/>
        <v>42524.110370370363</v>
      </c>
      <c r="T1489" s="11">
        <f t="shared" si="95"/>
        <v>42554.110370370363</v>
      </c>
    </row>
    <row r="1490" spans="1:20" ht="45" hidden="1" x14ac:dyDescent="0.2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 t="shared" si="92"/>
        <v>0.13325999999999999</v>
      </c>
      <c r="P1490" s="7">
        <f t="shared" si="93"/>
        <v>69.40625</v>
      </c>
      <c r="Q1490" t="s">
        <v>8319</v>
      </c>
      <c r="R1490" t="s">
        <v>8321</v>
      </c>
      <c r="S1490" s="17">
        <f t="shared" si="94"/>
        <v>42444.375578703701</v>
      </c>
      <c r="T1490" s="11">
        <f t="shared" si="95"/>
        <v>42478.374999999993</v>
      </c>
    </row>
    <row r="1491" spans="1:20" ht="30" hidden="1" x14ac:dyDescent="0.2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 t="shared" si="92"/>
        <v>0.13333333333333333</v>
      </c>
      <c r="P1491" s="7">
        <f t="shared" si="93"/>
        <v>10</v>
      </c>
      <c r="Q1491" t="s">
        <v>8317</v>
      </c>
      <c r="R1491" t="s">
        <v>8318</v>
      </c>
      <c r="S1491" s="17">
        <f t="shared" si="94"/>
        <v>42122.484826388885</v>
      </c>
      <c r="T1491" s="11">
        <f t="shared" si="95"/>
        <v>42152.484826388885</v>
      </c>
    </row>
    <row r="1492" spans="1:20" ht="45" hidden="1" x14ac:dyDescent="0.2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 t="shared" si="92"/>
        <v>0.13433333333333333</v>
      </c>
      <c r="P1492" s="7">
        <f t="shared" si="93"/>
        <v>80.599999999999994</v>
      </c>
      <c r="Q1492" t="s">
        <v>8310</v>
      </c>
      <c r="R1492" t="s">
        <v>8313</v>
      </c>
      <c r="S1492" s="17">
        <f t="shared" si="94"/>
        <v>41788.173576388886</v>
      </c>
      <c r="T1492" s="11">
        <f t="shared" si="95"/>
        <v>41821.583333333328</v>
      </c>
    </row>
    <row r="1493" spans="1:20" ht="45" hidden="1" x14ac:dyDescent="0.2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 t="shared" si="92"/>
        <v>0.13466666666666666</v>
      </c>
      <c r="P1493" s="7">
        <f t="shared" si="93"/>
        <v>14.428571428571429</v>
      </c>
      <c r="Q1493" t="s">
        <v>8338</v>
      </c>
      <c r="R1493" t="s">
        <v>8343</v>
      </c>
      <c r="S1493" s="17">
        <f t="shared" si="94"/>
        <v>42472.24113425926</v>
      </c>
      <c r="T1493" s="11">
        <f t="shared" si="95"/>
        <v>42502.24113425926</v>
      </c>
    </row>
    <row r="1494" spans="1:20" ht="45" hidden="1" x14ac:dyDescent="0.2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 t="shared" si="92"/>
        <v>0.135625</v>
      </c>
      <c r="P1494" s="7">
        <f t="shared" si="93"/>
        <v>65.099999999999994</v>
      </c>
      <c r="Q1494" t="s">
        <v>8338</v>
      </c>
      <c r="R1494" t="s">
        <v>8339</v>
      </c>
      <c r="S1494" s="17">
        <f t="shared" si="94"/>
        <v>42025.14876157407</v>
      </c>
      <c r="T1494" s="11">
        <f t="shared" si="95"/>
        <v>42055.14876157407</v>
      </c>
    </row>
    <row r="1495" spans="1:20" ht="45" hidden="1" x14ac:dyDescent="0.2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 t="shared" si="92"/>
        <v>0.136375</v>
      </c>
      <c r="P1495" s="7">
        <f t="shared" si="93"/>
        <v>58.972972972972975</v>
      </c>
      <c r="Q1495" t="s">
        <v>8338</v>
      </c>
      <c r="R1495" t="s">
        <v>8339</v>
      </c>
      <c r="S1495" s="17">
        <f t="shared" si="94"/>
        <v>42344.118437499994</v>
      </c>
      <c r="T1495" s="11">
        <f t="shared" si="95"/>
        <v>42404.118437499994</v>
      </c>
    </row>
    <row r="1496" spans="1:20" ht="45" hidden="1" x14ac:dyDescent="0.2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 t="shared" si="92"/>
        <v>0.13639999999999999</v>
      </c>
      <c r="P1496" s="7">
        <f t="shared" si="93"/>
        <v>155</v>
      </c>
      <c r="Q1496" t="s">
        <v>8322</v>
      </c>
      <c r="R1496" t="s">
        <v>8344</v>
      </c>
      <c r="S1496" s="17">
        <f t="shared" si="94"/>
        <v>41961.853993055549</v>
      </c>
      <c r="T1496" s="11">
        <f t="shared" si="95"/>
        <v>41996.853993055549</v>
      </c>
    </row>
    <row r="1497" spans="1:20" ht="45" hidden="1" x14ac:dyDescent="0.2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 t="shared" si="92"/>
        <v>0.13833333333333334</v>
      </c>
      <c r="P1497" s="7">
        <f t="shared" si="93"/>
        <v>51.875</v>
      </c>
      <c r="Q1497" t="s">
        <v>8310</v>
      </c>
      <c r="R1497" t="s">
        <v>8316</v>
      </c>
      <c r="S1497" s="17">
        <f t="shared" si="94"/>
        <v>42526.662997685176</v>
      </c>
      <c r="T1497" s="11">
        <f t="shared" si="95"/>
        <v>42556.662997685176</v>
      </c>
    </row>
    <row r="1498" spans="1:20" ht="45" hidden="1" x14ac:dyDescent="0.2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 t="shared" si="92"/>
        <v>0.13852941176470587</v>
      </c>
      <c r="P1498" s="7">
        <f t="shared" si="93"/>
        <v>63.648648648648646</v>
      </c>
      <c r="Q1498" t="s">
        <v>8338</v>
      </c>
      <c r="R1498" t="s">
        <v>8339</v>
      </c>
      <c r="S1498" s="17">
        <f t="shared" si="94"/>
        <v>42321.452175925922</v>
      </c>
      <c r="T1498" s="11">
        <f t="shared" si="95"/>
        <v>42353.298611111109</v>
      </c>
    </row>
    <row r="1499" spans="1:20" ht="45" hidden="1" x14ac:dyDescent="0.2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 t="shared" si="92"/>
        <v>0.13900000000000001</v>
      </c>
      <c r="P1499" s="7">
        <f t="shared" si="93"/>
        <v>55.6</v>
      </c>
      <c r="Q1499" t="s">
        <v>8317</v>
      </c>
      <c r="R1499" t="s">
        <v>8357</v>
      </c>
      <c r="S1499" s="17">
        <f t="shared" si="94"/>
        <v>42381.981377314813</v>
      </c>
      <c r="T1499" s="11">
        <f t="shared" si="95"/>
        <v>42411.981377314813</v>
      </c>
    </row>
    <row r="1500" spans="1:20" ht="30" hidden="1" x14ac:dyDescent="0.2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 t="shared" si="92"/>
        <v>0.13924</v>
      </c>
      <c r="P1500" s="7">
        <f t="shared" si="93"/>
        <v>102.38235294117646</v>
      </c>
      <c r="Q1500" t="s">
        <v>8310</v>
      </c>
      <c r="R1500" t="s">
        <v>8316</v>
      </c>
      <c r="S1500" s="17">
        <f t="shared" si="94"/>
        <v>42552.445659722223</v>
      </c>
      <c r="T1500" s="11">
        <f t="shared" si="95"/>
        <v>42597.083333333336</v>
      </c>
    </row>
    <row r="1501" spans="1:20" ht="45" hidden="1" x14ac:dyDescent="0.25">
      <c r="A1501">
        <v>4016</v>
      </c>
      <c r="B1501" s="3" t="s">
        <v>4012</v>
      </c>
      <c r="C1501" s="3" t="s">
        <v>8121</v>
      </c>
      <c r="D1501">
        <v>500</v>
      </c>
      <c r="E1501">
        <v>70</v>
      </c>
      <c r="F1501" t="s">
        <v>8221</v>
      </c>
      <c r="G1501" t="s">
        <v>8225</v>
      </c>
      <c r="H1501" t="s">
        <v>8247</v>
      </c>
      <c r="I1501">
        <v>1410987400</v>
      </c>
      <c r="J1501">
        <v>1408395400</v>
      </c>
      <c r="K1501" t="b">
        <v>0</v>
      </c>
      <c r="L1501">
        <v>7</v>
      </c>
      <c r="M1501" t="b">
        <v>0</v>
      </c>
      <c r="N1501" t="s">
        <v>8271</v>
      </c>
      <c r="O1501" s="6">
        <f t="shared" si="92"/>
        <v>0.14000000000000001</v>
      </c>
      <c r="P1501" s="7">
        <f t="shared" si="93"/>
        <v>10</v>
      </c>
      <c r="Q1501" t="s">
        <v>8317</v>
      </c>
      <c r="R1501" t="s">
        <v>8318</v>
      </c>
      <c r="S1501" s="17">
        <f t="shared" si="94"/>
        <v>41869.664351851847</v>
      </c>
      <c r="T1501" s="11">
        <f t="shared" si="95"/>
        <v>41899.664351851847</v>
      </c>
    </row>
    <row r="1502" spans="1:20" ht="45" hidden="1" x14ac:dyDescent="0.25">
      <c r="A1502">
        <v>125</v>
      </c>
      <c r="B1502" s="3" t="s">
        <v>127</v>
      </c>
      <c r="C1502" s="3" t="s">
        <v>4236</v>
      </c>
      <c r="D1502">
        <v>500</v>
      </c>
      <c r="E1502">
        <v>70</v>
      </c>
      <c r="F1502" t="s">
        <v>8220</v>
      </c>
      <c r="G1502" t="s">
        <v>8229</v>
      </c>
      <c r="H1502" t="s">
        <v>8251</v>
      </c>
      <c r="I1502">
        <v>1486165880</v>
      </c>
      <c r="J1502">
        <v>1480981880</v>
      </c>
      <c r="K1502" t="b">
        <v>0</v>
      </c>
      <c r="L1502">
        <v>6</v>
      </c>
      <c r="M1502" t="b">
        <v>0</v>
      </c>
      <c r="N1502" t="s">
        <v>8267</v>
      </c>
      <c r="O1502" s="6">
        <f t="shared" si="92"/>
        <v>0.14000000000000001</v>
      </c>
      <c r="P1502" s="7">
        <f t="shared" si="93"/>
        <v>11.666666666666666</v>
      </c>
      <c r="Q1502" t="s">
        <v>8310</v>
      </c>
      <c r="R1502" t="s">
        <v>8313</v>
      </c>
      <c r="S1502" s="17">
        <f t="shared" si="94"/>
        <v>42709.78564814815</v>
      </c>
      <c r="T1502" s="11">
        <f t="shared" si="95"/>
        <v>42769.78564814815</v>
      </c>
    </row>
    <row r="1503" spans="1:20" ht="45" hidden="1" x14ac:dyDescent="0.2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 t="shared" si="92"/>
        <v>0.14058171745152354</v>
      </c>
      <c r="P1503" s="7">
        <f t="shared" si="93"/>
        <v>78.07692307692308</v>
      </c>
      <c r="Q1503" t="s">
        <v>8317</v>
      </c>
      <c r="R1503" t="s">
        <v>8318</v>
      </c>
      <c r="S1503" s="17">
        <f t="shared" si="94"/>
        <v>42353.923310185179</v>
      </c>
      <c r="T1503" s="11">
        <f t="shared" si="95"/>
        <v>42383.923310185179</v>
      </c>
    </row>
    <row r="1504" spans="1:20" ht="45" hidden="1" x14ac:dyDescent="0.2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 t="shared" si="92"/>
        <v>0.14083333333333334</v>
      </c>
      <c r="P1504" s="7">
        <f t="shared" si="93"/>
        <v>10.5625</v>
      </c>
      <c r="Q1504" t="s">
        <v>8333</v>
      </c>
      <c r="R1504" t="s">
        <v>8334</v>
      </c>
      <c r="S1504" s="17">
        <f t="shared" si="94"/>
        <v>42396.765474537031</v>
      </c>
      <c r="T1504" s="11">
        <f t="shared" si="95"/>
        <v>42411.765474537031</v>
      </c>
    </row>
    <row r="1505" spans="1:20" ht="45" hidden="1" x14ac:dyDescent="0.2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 t="shared" si="92"/>
        <v>0.14091666666666666</v>
      </c>
      <c r="P1505" s="7">
        <f t="shared" si="93"/>
        <v>44.5</v>
      </c>
      <c r="Q1505" t="s">
        <v>8325</v>
      </c>
      <c r="R1505" t="s">
        <v>8340</v>
      </c>
      <c r="S1505" s="17">
        <f t="shared" si="94"/>
        <v>40671.670960648145</v>
      </c>
      <c r="T1505" s="11">
        <f t="shared" si="95"/>
        <v>40732.666666666664</v>
      </c>
    </row>
    <row r="1506" spans="1:20" ht="45" hidden="1" x14ac:dyDescent="0.2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 t="shared" si="92"/>
        <v>0.14099999999999999</v>
      </c>
      <c r="P1506" s="7">
        <f t="shared" si="93"/>
        <v>20.142857142857142</v>
      </c>
      <c r="Q1506" t="s">
        <v>8317</v>
      </c>
      <c r="R1506" t="s">
        <v>8357</v>
      </c>
      <c r="S1506" s="17">
        <f t="shared" si="94"/>
        <v>41957.625393518516</v>
      </c>
      <c r="T1506" s="11">
        <f t="shared" si="95"/>
        <v>41987.625393518516</v>
      </c>
    </row>
    <row r="1507" spans="1:20" ht="45" hidden="1" x14ac:dyDescent="0.2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 t="shared" si="92"/>
        <v>0.14111428571428572</v>
      </c>
      <c r="P1507" s="7">
        <f t="shared" si="93"/>
        <v>129.97368421052633</v>
      </c>
      <c r="Q1507" t="s">
        <v>8319</v>
      </c>
      <c r="R1507" t="s">
        <v>8348</v>
      </c>
      <c r="S1507" s="17">
        <f t="shared" si="94"/>
        <v>41905.220821759256</v>
      </c>
      <c r="T1507" s="11">
        <f t="shared" si="95"/>
        <v>41935.220821759256</v>
      </c>
    </row>
    <row r="1508" spans="1:20" ht="30" hidden="1" x14ac:dyDescent="0.2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 t="shared" si="92"/>
        <v>0.14182977777777778</v>
      </c>
      <c r="P1508" s="7">
        <f t="shared" si="93"/>
        <v>43.41727891156463</v>
      </c>
      <c r="Q1508" t="s">
        <v>8333</v>
      </c>
      <c r="R1508" t="s">
        <v>8334</v>
      </c>
      <c r="S1508" s="17">
        <f t="shared" si="94"/>
        <v>41723.591053240736</v>
      </c>
      <c r="T1508" s="11">
        <f t="shared" si="95"/>
        <v>41753.591053240736</v>
      </c>
    </row>
    <row r="1509" spans="1:20" ht="45" hidden="1" x14ac:dyDescent="0.2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6">
        <f t="shared" si="92"/>
        <v>0.14249999999999999</v>
      </c>
      <c r="P1509" s="7">
        <f t="shared" si="93"/>
        <v>43.846153846153847</v>
      </c>
      <c r="Q1509" t="s">
        <v>8322</v>
      </c>
      <c r="R1509" t="s">
        <v>8358</v>
      </c>
      <c r="S1509" s="17">
        <f t="shared" si="94"/>
        <v>41310.918148148143</v>
      </c>
      <c r="T1509" s="11">
        <f t="shared" si="95"/>
        <v>41340.918148148143</v>
      </c>
    </row>
    <row r="1510" spans="1:20" ht="45" hidden="1" x14ac:dyDescent="0.2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6">
        <f t="shared" si="92"/>
        <v>0.14249999999999999</v>
      </c>
      <c r="P1510" s="7">
        <f t="shared" si="93"/>
        <v>71.25</v>
      </c>
      <c r="Q1510" t="s">
        <v>8317</v>
      </c>
      <c r="R1510" t="s">
        <v>8318</v>
      </c>
      <c r="S1510" s="17">
        <f t="shared" si="94"/>
        <v>42414.027546296296</v>
      </c>
      <c r="T1510" s="11">
        <f t="shared" si="95"/>
        <v>42473.985879629625</v>
      </c>
    </row>
    <row r="1511" spans="1:20" ht="45" hidden="1" x14ac:dyDescent="0.2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 t="shared" si="92"/>
        <v>0.14314285714285716</v>
      </c>
      <c r="P1511" s="7">
        <f t="shared" si="93"/>
        <v>29.470588235294116</v>
      </c>
      <c r="Q1511" t="s">
        <v>8322</v>
      </c>
      <c r="R1511" t="s">
        <v>8358</v>
      </c>
      <c r="S1511" s="17">
        <f t="shared" si="94"/>
        <v>40967.4065162037</v>
      </c>
      <c r="T1511" s="11">
        <f t="shared" si="95"/>
        <v>40997.364849537036</v>
      </c>
    </row>
    <row r="1512" spans="1:20" ht="45" hidden="1" x14ac:dyDescent="0.2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 t="shared" si="92"/>
        <v>0.14380000000000001</v>
      </c>
      <c r="P1512" s="7">
        <f t="shared" si="93"/>
        <v>110.61538461538461</v>
      </c>
      <c r="Q1512" t="s">
        <v>8333</v>
      </c>
      <c r="R1512" t="s">
        <v>8335</v>
      </c>
      <c r="S1512" s="17">
        <f t="shared" si="94"/>
        <v>42705.907071759262</v>
      </c>
      <c r="T1512" s="11">
        <f t="shared" si="95"/>
        <v>42735.907071759262</v>
      </c>
    </row>
    <row r="1513" spans="1:20" ht="30" hidden="1" x14ac:dyDescent="0.2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 t="shared" si="92"/>
        <v>0.14536842105263159</v>
      </c>
      <c r="P1513" s="7">
        <f t="shared" si="93"/>
        <v>46.033333333333331</v>
      </c>
      <c r="Q1513" t="s">
        <v>8325</v>
      </c>
      <c r="R1513" t="s">
        <v>8328</v>
      </c>
      <c r="S1513" s="17">
        <f t="shared" si="94"/>
        <v>41310.760937499996</v>
      </c>
      <c r="T1513" s="11">
        <f t="shared" si="95"/>
        <v>41355.719270833331</v>
      </c>
    </row>
    <row r="1514" spans="1:20" ht="45" hidden="1" x14ac:dyDescent="0.2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 t="shared" si="92"/>
        <v>0.14680000000000001</v>
      </c>
      <c r="P1514" s="7">
        <f t="shared" si="93"/>
        <v>367</v>
      </c>
      <c r="Q1514" t="s">
        <v>8319</v>
      </c>
      <c r="R1514" t="s">
        <v>8320</v>
      </c>
      <c r="S1514" s="17">
        <f t="shared" si="94"/>
        <v>42159.441249999996</v>
      </c>
      <c r="T1514" s="11">
        <f t="shared" si="95"/>
        <v>42219.441249999996</v>
      </c>
    </row>
    <row r="1515" spans="1:20" ht="45" hidden="1" x14ac:dyDescent="0.2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 t="shared" si="92"/>
        <v>0.14799999999999999</v>
      </c>
      <c r="P1515" s="7">
        <f t="shared" si="93"/>
        <v>59.2</v>
      </c>
      <c r="Q1515" t="s">
        <v>8319</v>
      </c>
      <c r="R1515" t="s">
        <v>8321</v>
      </c>
      <c r="S1515" s="17">
        <f t="shared" si="94"/>
        <v>42619.427453703705</v>
      </c>
      <c r="T1515" s="11">
        <f t="shared" si="95"/>
        <v>42649.427453703705</v>
      </c>
    </row>
    <row r="1516" spans="1:20" ht="45" hidden="1" x14ac:dyDescent="0.2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 t="shared" si="92"/>
        <v>0.14825133372851215</v>
      </c>
      <c r="P1516" s="7">
        <f t="shared" si="93"/>
        <v>69.472222222222229</v>
      </c>
      <c r="Q1516" t="s">
        <v>8336</v>
      </c>
      <c r="R1516" t="s">
        <v>8337</v>
      </c>
      <c r="S1516" s="17">
        <f t="shared" si="94"/>
        <v>41892.820543981477</v>
      </c>
      <c r="T1516" s="11">
        <f t="shared" si="95"/>
        <v>41952.862210648142</v>
      </c>
    </row>
    <row r="1517" spans="1:20" ht="45" hidden="1" x14ac:dyDescent="0.2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 t="shared" si="92"/>
        <v>0.14849999999999999</v>
      </c>
      <c r="P1517" s="7">
        <f t="shared" si="93"/>
        <v>34.269230769230766</v>
      </c>
      <c r="Q1517" t="s">
        <v>8319</v>
      </c>
      <c r="R1517" t="s">
        <v>8321</v>
      </c>
      <c r="S1517" s="17">
        <f t="shared" si="94"/>
        <v>41975.722268518519</v>
      </c>
      <c r="T1517" s="11">
        <f t="shared" si="95"/>
        <v>42005.082638888889</v>
      </c>
    </row>
    <row r="1518" spans="1:20" ht="45" hidden="1" x14ac:dyDescent="0.2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 t="shared" si="92"/>
        <v>0.14860000000000001</v>
      </c>
      <c r="P1518" s="7">
        <f t="shared" si="93"/>
        <v>47.935483870967744</v>
      </c>
      <c r="Q1518" t="s">
        <v>8319</v>
      </c>
      <c r="R1518" t="s">
        <v>8321</v>
      </c>
      <c r="S1518" s="17">
        <f t="shared" si="94"/>
        <v>41928.695856481478</v>
      </c>
      <c r="T1518" s="11">
        <f t="shared" si="95"/>
        <v>41973.737523148149</v>
      </c>
    </row>
    <row r="1519" spans="1:20" ht="45" hidden="1" x14ac:dyDescent="0.2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 t="shared" si="92"/>
        <v>0.14993333333333334</v>
      </c>
      <c r="P1519" s="7">
        <f t="shared" si="93"/>
        <v>80.321428571428569</v>
      </c>
      <c r="Q1519" t="s">
        <v>8319</v>
      </c>
      <c r="R1519" t="s">
        <v>8321</v>
      </c>
      <c r="S1519" s="17">
        <f t="shared" si="94"/>
        <v>42734.579652777778</v>
      </c>
      <c r="T1519" s="11">
        <f t="shared" si="95"/>
        <v>42794.579652777778</v>
      </c>
    </row>
    <row r="1520" spans="1:20" ht="45" hidden="1" x14ac:dyDescent="0.25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6">
        <f t="shared" si="92"/>
        <v>0.15</v>
      </c>
      <c r="P1520" s="7">
        <f t="shared" si="93"/>
        <v>83.333333333333329</v>
      </c>
      <c r="Q1520" t="s">
        <v>8317</v>
      </c>
      <c r="R1520" t="s">
        <v>8318</v>
      </c>
      <c r="S1520" s="17">
        <f t="shared" si="94"/>
        <v>41745.981076388889</v>
      </c>
      <c r="T1520" s="11">
        <f t="shared" si="95"/>
        <v>41775.981076388889</v>
      </c>
    </row>
    <row r="1521" spans="1:20" ht="45" hidden="1" x14ac:dyDescent="0.25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6">
        <f t="shared" si="92"/>
        <v>0.15</v>
      </c>
      <c r="P1521" s="7">
        <f t="shared" si="93"/>
        <v>150</v>
      </c>
      <c r="Q1521" t="s">
        <v>8317</v>
      </c>
      <c r="R1521" t="s">
        <v>8359</v>
      </c>
      <c r="S1521" s="17">
        <f t="shared" si="94"/>
        <v>41792.963865740734</v>
      </c>
      <c r="T1521" s="11">
        <f t="shared" si="95"/>
        <v>41822.963865740734</v>
      </c>
    </row>
    <row r="1522" spans="1:20" ht="30" hidden="1" x14ac:dyDescent="0.2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 t="shared" si="92"/>
        <v>0.15060000000000001</v>
      </c>
      <c r="P1522" s="7">
        <f t="shared" si="93"/>
        <v>30.12</v>
      </c>
      <c r="Q1522" t="s">
        <v>8317</v>
      </c>
      <c r="R1522" t="s">
        <v>8357</v>
      </c>
      <c r="S1522" s="17">
        <f t="shared" si="94"/>
        <v>42226.443553240737</v>
      </c>
      <c r="T1522" s="11">
        <f t="shared" si="95"/>
        <v>42286.443553240737</v>
      </c>
    </row>
    <row r="1523" spans="1:20" ht="45" hidden="1" x14ac:dyDescent="0.2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 t="shared" si="92"/>
        <v>0.15103448275862069</v>
      </c>
      <c r="P1523" s="7">
        <f t="shared" si="93"/>
        <v>97.333333333333329</v>
      </c>
      <c r="Q1523" t="s">
        <v>8319</v>
      </c>
      <c r="R1523" t="s">
        <v>8321</v>
      </c>
      <c r="S1523" s="17">
        <f t="shared" si="94"/>
        <v>41816.603761574072</v>
      </c>
      <c r="T1523" s="11">
        <f t="shared" si="95"/>
        <v>41831.458333333328</v>
      </c>
    </row>
    <row r="1524" spans="1:20" ht="45" hidden="1" x14ac:dyDescent="0.2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 t="shared" si="92"/>
        <v>0.15214285714285714</v>
      </c>
      <c r="P1524" s="7">
        <f t="shared" si="93"/>
        <v>163.84615384615384</v>
      </c>
      <c r="Q1524" t="s">
        <v>8310</v>
      </c>
      <c r="R1524" t="s">
        <v>8314</v>
      </c>
      <c r="S1524" s="17">
        <f t="shared" si="94"/>
        <v>41977.988865740735</v>
      </c>
      <c r="T1524" s="11">
        <f t="shared" si="95"/>
        <v>42007.988865740735</v>
      </c>
    </row>
    <row r="1525" spans="1:20" ht="45" hidden="1" x14ac:dyDescent="0.2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 t="shared" si="92"/>
        <v>0.15225</v>
      </c>
      <c r="P1525" s="7">
        <f t="shared" si="93"/>
        <v>140.53846153846155</v>
      </c>
      <c r="Q1525" t="s">
        <v>8317</v>
      </c>
      <c r="R1525" t="s">
        <v>8357</v>
      </c>
      <c r="S1525" s="17">
        <f t="shared" si="94"/>
        <v>41902.4140625</v>
      </c>
      <c r="T1525" s="11">
        <f t="shared" si="95"/>
        <v>41932.4140625</v>
      </c>
    </row>
    <row r="1526" spans="1:20" ht="45" hidden="1" x14ac:dyDescent="0.2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 t="shared" si="92"/>
        <v>0.15266666666666667</v>
      </c>
      <c r="P1526" s="7">
        <f t="shared" si="93"/>
        <v>57.25</v>
      </c>
      <c r="Q1526" t="s">
        <v>8317</v>
      </c>
      <c r="R1526" t="s">
        <v>8318</v>
      </c>
      <c r="S1526" s="17">
        <f t="shared" si="94"/>
        <v>41786.751412037032</v>
      </c>
      <c r="T1526" s="11">
        <f t="shared" si="95"/>
        <v>41816.751412037032</v>
      </c>
    </row>
    <row r="1527" spans="1:20" ht="30" hidden="1" x14ac:dyDescent="0.2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 t="shared" si="92"/>
        <v>0.153</v>
      </c>
      <c r="P1527" s="7">
        <f t="shared" si="93"/>
        <v>38.25</v>
      </c>
      <c r="Q1527" t="s">
        <v>8317</v>
      </c>
      <c r="R1527" t="s">
        <v>8318</v>
      </c>
      <c r="S1527" s="17">
        <f t="shared" si="94"/>
        <v>41906.611180555556</v>
      </c>
      <c r="T1527" s="11">
        <f t="shared" si="95"/>
        <v>41938.630555555552</v>
      </c>
    </row>
    <row r="1528" spans="1:20" ht="45" hidden="1" x14ac:dyDescent="0.2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 t="shared" si="92"/>
        <v>0.15325</v>
      </c>
      <c r="P1528" s="7">
        <f t="shared" si="93"/>
        <v>45.407407407407405</v>
      </c>
      <c r="Q1528" t="s">
        <v>8319</v>
      </c>
      <c r="R1528" t="s">
        <v>8321</v>
      </c>
      <c r="S1528" s="17">
        <f t="shared" si="94"/>
        <v>41984.835324074076</v>
      </c>
      <c r="T1528" s="11">
        <f t="shared" si="95"/>
        <v>42014.835324074076</v>
      </c>
    </row>
    <row r="1529" spans="1:20" ht="45" hidden="1" x14ac:dyDescent="0.2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 t="shared" si="92"/>
        <v>0.15329999999999999</v>
      </c>
      <c r="P1529" s="7">
        <f t="shared" si="93"/>
        <v>63.875</v>
      </c>
      <c r="Q1529" t="s">
        <v>8338</v>
      </c>
      <c r="R1529" t="s">
        <v>8339</v>
      </c>
      <c r="S1529" s="17">
        <f t="shared" si="94"/>
        <v>42068.447187499994</v>
      </c>
      <c r="T1529" s="11">
        <f t="shared" si="95"/>
        <v>42098.40552083333</v>
      </c>
    </row>
    <row r="1530" spans="1:20" ht="45" hidden="1" x14ac:dyDescent="0.2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 t="shared" si="92"/>
        <v>0.15390000000000001</v>
      </c>
      <c r="P1530" s="7">
        <f t="shared" si="93"/>
        <v>530.68965517241384</v>
      </c>
      <c r="Q1530" t="s">
        <v>8319</v>
      </c>
      <c r="R1530" t="s">
        <v>8321</v>
      </c>
      <c r="S1530" s="17">
        <f t="shared" si="94"/>
        <v>41866.72274305555</v>
      </c>
      <c r="T1530" s="11">
        <f t="shared" si="95"/>
        <v>41899.875</v>
      </c>
    </row>
    <row r="1531" spans="1:20" ht="45" hidden="1" x14ac:dyDescent="0.2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 t="shared" si="92"/>
        <v>0.15411764705882353</v>
      </c>
      <c r="P1531" s="7">
        <f t="shared" si="93"/>
        <v>32.75</v>
      </c>
      <c r="Q1531" t="s">
        <v>8317</v>
      </c>
      <c r="R1531" t="s">
        <v>8318</v>
      </c>
      <c r="S1531" s="17">
        <f t="shared" si="94"/>
        <v>41968.469131944446</v>
      </c>
      <c r="T1531" s="11">
        <f t="shared" si="95"/>
        <v>42028.291666666664</v>
      </c>
    </row>
    <row r="1532" spans="1:20" ht="45" hidden="1" x14ac:dyDescent="0.2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 t="shared" si="92"/>
        <v>0.15485964912280703</v>
      </c>
      <c r="P1532" s="7">
        <f t="shared" si="93"/>
        <v>93.90425531914893</v>
      </c>
      <c r="Q1532" t="s">
        <v>8319</v>
      </c>
      <c r="R1532" t="s">
        <v>8321</v>
      </c>
      <c r="S1532" s="17">
        <f t="shared" si="94"/>
        <v>42556.487372685187</v>
      </c>
      <c r="T1532" s="11">
        <f t="shared" si="95"/>
        <v>42616.487372685187</v>
      </c>
    </row>
    <row r="1533" spans="1:20" ht="45" hidden="1" x14ac:dyDescent="0.2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 t="shared" si="92"/>
        <v>0.15491428571428573</v>
      </c>
      <c r="P1533" s="7">
        <f t="shared" si="93"/>
        <v>71.34210526315789</v>
      </c>
      <c r="Q1533" t="s">
        <v>8338</v>
      </c>
      <c r="R1533" t="s">
        <v>8339</v>
      </c>
      <c r="S1533" s="17">
        <f t="shared" si="94"/>
        <v>42388.366770833331</v>
      </c>
      <c r="T1533" s="11">
        <f t="shared" si="95"/>
        <v>42421.366770833331</v>
      </c>
    </row>
    <row r="1534" spans="1:20" ht="45" hidden="1" x14ac:dyDescent="0.2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 t="shared" si="92"/>
        <v>0.155</v>
      </c>
      <c r="P1534" s="7">
        <f t="shared" si="93"/>
        <v>129.16666666666666</v>
      </c>
      <c r="Q1534" t="s">
        <v>8319</v>
      </c>
      <c r="R1534" t="s">
        <v>8321</v>
      </c>
      <c r="S1534" s="17">
        <f t="shared" si="94"/>
        <v>42556.458912037029</v>
      </c>
      <c r="T1534" s="11">
        <f t="shared" si="95"/>
        <v>42601.458912037029</v>
      </c>
    </row>
    <row r="1535" spans="1:20" ht="45" hidden="1" x14ac:dyDescent="0.2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 t="shared" si="92"/>
        <v>0.15535714285714286</v>
      </c>
      <c r="P1535" s="7">
        <f t="shared" si="93"/>
        <v>43.5</v>
      </c>
      <c r="Q1535" t="s">
        <v>8310</v>
      </c>
      <c r="R1535" t="s">
        <v>8314</v>
      </c>
      <c r="S1535" s="17">
        <f t="shared" si="94"/>
        <v>41834.91847222222</v>
      </c>
      <c r="T1535" s="11">
        <f t="shared" si="95"/>
        <v>41867.779166666667</v>
      </c>
    </row>
    <row r="1536" spans="1:20" ht="30" hidden="1" x14ac:dyDescent="0.2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 t="shared" si="92"/>
        <v>0.156</v>
      </c>
      <c r="P1536" s="7">
        <f t="shared" si="93"/>
        <v>45.157894736842103</v>
      </c>
      <c r="Q1536" t="s">
        <v>8338</v>
      </c>
      <c r="R1536" t="s">
        <v>8339</v>
      </c>
      <c r="S1536" s="17">
        <f t="shared" si="94"/>
        <v>41766.509675925925</v>
      </c>
      <c r="T1536" s="11">
        <f t="shared" si="95"/>
        <v>41826.509675925925</v>
      </c>
    </row>
    <row r="1537" spans="1:20" ht="30" hidden="1" x14ac:dyDescent="0.2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 t="shared" si="92"/>
        <v>0.15731707317073171</v>
      </c>
      <c r="P1537" s="7">
        <f t="shared" si="93"/>
        <v>53.75</v>
      </c>
      <c r="Q1537" t="s">
        <v>8317</v>
      </c>
      <c r="R1537" t="s">
        <v>8318</v>
      </c>
      <c r="S1537" s="17">
        <f t="shared" si="94"/>
        <v>42803.370891203704</v>
      </c>
      <c r="T1537" s="11">
        <f t="shared" si="95"/>
        <v>42833.329224537032</v>
      </c>
    </row>
    <row r="1538" spans="1:20" ht="45" hidden="1" x14ac:dyDescent="0.2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 t="shared" ref="O1538:O1601" si="96">E1538/D1538</f>
        <v>0.15737410071942445</v>
      </c>
      <c r="P1538" s="7">
        <f t="shared" ref="P1538:P1601" si="97">IFERROR(E1538/L1538,0)</f>
        <v>29.166666666666668</v>
      </c>
      <c r="Q1538" t="s">
        <v>8317</v>
      </c>
      <c r="R1538" t="s">
        <v>8318</v>
      </c>
      <c r="S1538" s="17">
        <f t="shared" ref="S1538:S1601" si="98">(((J1538/60)/60)/24)+DATE(1970,1,1)+(-5/24)</f>
        <v>42041.372974537029</v>
      </c>
      <c r="T1538" s="11">
        <f t="shared" ref="T1538:T1601" si="99">(((I1538/60)/60)/24)+DATE(1970,1,1)+(-5/24)</f>
        <v>42071.331307870372</v>
      </c>
    </row>
    <row r="1539" spans="1:20" ht="45" hidden="1" x14ac:dyDescent="0.2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 t="shared" si="96"/>
        <v>0.15742857142857142</v>
      </c>
      <c r="P1539" s="7">
        <f t="shared" si="97"/>
        <v>91.833333333333329</v>
      </c>
      <c r="Q1539" t="s">
        <v>8317</v>
      </c>
      <c r="R1539" t="s">
        <v>8318</v>
      </c>
      <c r="S1539" s="17">
        <f t="shared" si="98"/>
        <v>42538.759976851848</v>
      </c>
      <c r="T1539" s="11">
        <f t="shared" si="99"/>
        <v>42567.821527777771</v>
      </c>
    </row>
    <row r="1540" spans="1:20" ht="45" hidden="1" x14ac:dyDescent="0.2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 t="shared" si="96"/>
        <v>0.15770000000000001</v>
      </c>
      <c r="P1540" s="7">
        <f t="shared" si="97"/>
        <v>49.28125</v>
      </c>
      <c r="Q1540" t="s">
        <v>8317</v>
      </c>
      <c r="R1540" t="s">
        <v>8318</v>
      </c>
      <c r="S1540" s="17">
        <f t="shared" si="98"/>
        <v>42015.912280092591</v>
      </c>
      <c r="T1540" s="11">
        <f t="shared" si="99"/>
        <v>42045.912280092591</v>
      </c>
    </row>
    <row r="1541" spans="1:20" ht="45" hidden="1" x14ac:dyDescent="0.2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 t="shared" si="96"/>
        <v>0.15920000000000001</v>
      </c>
      <c r="P1541" s="7">
        <f t="shared" si="97"/>
        <v>88.444444444444443</v>
      </c>
      <c r="Q1541" t="s">
        <v>8317</v>
      </c>
      <c r="R1541" t="s">
        <v>8357</v>
      </c>
      <c r="S1541" s="17">
        <f t="shared" si="98"/>
        <v>42566.740081018514</v>
      </c>
      <c r="T1541" s="11">
        <f t="shared" si="99"/>
        <v>42596.740081018514</v>
      </c>
    </row>
    <row r="1542" spans="1:20" ht="30" hidden="1" x14ac:dyDescent="0.2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6">
        <f t="shared" si="96"/>
        <v>0.16</v>
      </c>
      <c r="P1542" s="7">
        <f t="shared" si="97"/>
        <v>160</v>
      </c>
      <c r="Q1542" t="s">
        <v>8310</v>
      </c>
      <c r="R1542" t="s">
        <v>8314</v>
      </c>
      <c r="S1542" s="17">
        <f t="shared" si="98"/>
        <v>42182.02612268518</v>
      </c>
      <c r="T1542" s="11">
        <f t="shared" si="99"/>
        <v>42206.082638888889</v>
      </c>
    </row>
    <row r="1543" spans="1:20" ht="45" hidden="1" x14ac:dyDescent="0.2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6">
        <f t="shared" si="96"/>
        <v>0.16</v>
      </c>
      <c r="P1543" s="7">
        <f t="shared" si="97"/>
        <v>66.666666666666671</v>
      </c>
      <c r="Q1543" t="s">
        <v>8317</v>
      </c>
      <c r="R1543" t="s">
        <v>8318</v>
      </c>
      <c r="S1543" s="17">
        <f t="shared" si="98"/>
        <v>42374.446747685179</v>
      </c>
      <c r="T1543" s="11">
        <f t="shared" si="99"/>
        <v>42403.575694444437</v>
      </c>
    </row>
    <row r="1544" spans="1:20" ht="45" hidden="1" x14ac:dyDescent="0.2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 t="shared" si="96"/>
        <v>0.16055</v>
      </c>
      <c r="P1544" s="7">
        <f t="shared" si="97"/>
        <v>214.06666666666666</v>
      </c>
      <c r="Q1544" t="s">
        <v>8319</v>
      </c>
      <c r="R1544" t="s">
        <v>8321</v>
      </c>
      <c r="S1544" s="17">
        <f t="shared" si="98"/>
        <v>42780.500706018516</v>
      </c>
      <c r="T1544" s="11">
        <f t="shared" si="99"/>
        <v>42810.459039351852</v>
      </c>
    </row>
    <row r="1545" spans="1:20" ht="45" hidden="1" x14ac:dyDescent="0.2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 t="shared" si="96"/>
        <v>0.16161904761904761</v>
      </c>
      <c r="P1545" s="7">
        <f t="shared" si="97"/>
        <v>188.55555555555554</v>
      </c>
      <c r="Q1545" t="s">
        <v>8317</v>
      </c>
      <c r="R1545" t="s">
        <v>8318</v>
      </c>
      <c r="S1545" s="17">
        <f t="shared" si="98"/>
        <v>42159.016099537032</v>
      </c>
      <c r="T1545" s="11">
        <f t="shared" si="99"/>
        <v>42204.016099537032</v>
      </c>
    </row>
    <row r="1546" spans="1:20" ht="45" hidden="1" x14ac:dyDescent="0.2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 t="shared" si="96"/>
        <v>0.16250000000000001</v>
      </c>
      <c r="P1546" s="7">
        <f t="shared" si="97"/>
        <v>76.470588235294116</v>
      </c>
      <c r="Q1546" t="s">
        <v>8310</v>
      </c>
      <c r="R1546" t="s">
        <v>8314</v>
      </c>
      <c r="S1546" s="17">
        <f t="shared" si="98"/>
        <v>42248.423865740733</v>
      </c>
      <c r="T1546" s="11">
        <f t="shared" si="99"/>
        <v>42283.423865740733</v>
      </c>
    </row>
    <row r="1547" spans="1:20" ht="30" hidden="1" x14ac:dyDescent="0.2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 t="shared" si="96"/>
        <v>0.16254545454545455</v>
      </c>
      <c r="P1547" s="7">
        <f t="shared" si="97"/>
        <v>89.4</v>
      </c>
      <c r="Q1547" t="s">
        <v>8317</v>
      </c>
      <c r="R1547" t="s">
        <v>8318</v>
      </c>
      <c r="S1547" s="17">
        <f t="shared" si="98"/>
        <v>42103.67659722222</v>
      </c>
      <c r="T1547" s="11">
        <f t="shared" si="99"/>
        <v>42133.67659722222</v>
      </c>
    </row>
    <row r="1548" spans="1:20" ht="45" hidden="1" x14ac:dyDescent="0.2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 t="shared" si="96"/>
        <v>0.16376923076923078</v>
      </c>
      <c r="P1548" s="7">
        <f t="shared" si="97"/>
        <v>49.511627906976742</v>
      </c>
      <c r="Q1548" t="s">
        <v>8317</v>
      </c>
      <c r="R1548" t="s">
        <v>8318</v>
      </c>
      <c r="S1548" s="17">
        <f t="shared" si="98"/>
        <v>42265.608668981477</v>
      </c>
      <c r="T1548" s="11">
        <f t="shared" si="99"/>
        <v>42295.608668981477</v>
      </c>
    </row>
    <row r="1549" spans="1:20" ht="45" hidden="1" x14ac:dyDescent="0.2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 t="shared" si="96"/>
        <v>0.16420000000000001</v>
      </c>
      <c r="P1549" s="7">
        <f t="shared" si="97"/>
        <v>68.416666666666671</v>
      </c>
      <c r="Q1549" t="s">
        <v>8317</v>
      </c>
      <c r="R1549" t="s">
        <v>8359</v>
      </c>
      <c r="S1549" s="17">
        <f t="shared" si="98"/>
        <v>42409.033414351848</v>
      </c>
      <c r="T1549" s="11">
        <f t="shared" si="99"/>
        <v>42436.999305555553</v>
      </c>
    </row>
    <row r="1550" spans="1:20" ht="30" hidden="1" x14ac:dyDescent="0.2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 t="shared" si="96"/>
        <v>0.16500000000000001</v>
      </c>
      <c r="P1550" s="7">
        <f t="shared" si="97"/>
        <v>27.5</v>
      </c>
      <c r="Q1550" t="s">
        <v>8317</v>
      </c>
      <c r="R1550" t="s">
        <v>8318</v>
      </c>
      <c r="S1550" s="17">
        <f t="shared" si="98"/>
        <v>42031.458564814813</v>
      </c>
      <c r="T1550" s="11">
        <f t="shared" si="99"/>
        <v>42063.916666666664</v>
      </c>
    </row>
    <row r="1551" spans="1:20" ht="45" hidden="1" x14ac:dyDescent="0.2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 t="shared" si="96"/>
        <v>0.16514285714285715</v>
      </c>
      <c r="P1551" s="7">
        <f t="shared" si="97"/>
        <v>82.571428571428569</v>
      </c>
      <c r="Q1551" t="s">
        <v>8317</v>
      </c>
      <c r="R1551" t="s">
        <v>8318</v>
      </c>
      <c r="S1551" s="17">
        <f t="shared" si="98"/>
        <v>41842.620347222219</v>
      </c>
      <c r="T1551" s="11">
        <f t="shared" si="99"/>
        <v>41882.619317129625</v>
      </c>
    </row>
    <row r="1552" spans="1:20" ht="45" hidden="1" x14ac:dyDescent="0.2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 t="shared" si="96"/>
        <v>0.16566666666666666</v>
      </c>
      <c r="P1552" s="7">
        <f t="shared" si="97"/>
        <v>29.235294117647058</v>
      </c>
      <c r="Q1552" t="s">
        <v>8317</v>
      </c>
      <c r="R1552" t="s">
        <v>8318</v>
      </c>
      <c r="S1552" s="17">
        <f t="shared" si="98"/>
        <v>41950.058611111104</v>
      </c>
      <c r="T1552" s="11">
        <f t="shared" si="99"/>
        <v>41963.461111111108</v>
      </c>
    </row>
    <row r="1553" spans="1:20" ht="45" hidden="1" x14ac:dyDescent="0.2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 t="shared" si="96"/>
        <v>0.16666666666666666</v>
      </c>
      <c r="P1553" s="7">
        <f t="shared" si="97"/>
        <v>33.333333333333336</v>
      </c>
      <c r="Q1553" t="s">
        <v>8317</v>
      </c>
      <c r="R1553" t="s">
        <v>8318</v>
      </c>
      <c r="S1553" s="17">
        <f t="shared" si="98"/>
        <v>42056.982627314814</v>
      </c>
      <c r="T1553" s="11">
        <f t="shared" si="99"/>
        <v>42086.940960648142</v>
      </c>
    </row>
    <row r="1554" spans="1:20" ht="45" hidden="1" x14ac:dyDescent="0.2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 t="shared" si="96"/>
        <v>0.16734177215189874</v>
      </c>
      <c r="P1554" s="7">
        <f t="shared" si="97"/>
        <v>66.099999999999994</v>
      </c>
      <c r="Q1554" t="s">
        <v>8317</v>
      </c>
      <c r="R1554" t="s">
        <v>8357</v>
      </c>
      <c r="S1554" s="17">
        <f t="shared" si="98"/>
        <v>42464.750578703701</v>
      </c>
      <c r="T1554" s="11">
        <f t="shared" si="99"/>
        <v>42494.750578703701</v>
      </c>
    </row>
    <row r="1555" spans="1:20" hidden="1" x14ac:dyDescent="0.2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 t="shared" si="96"/>
        <v>0.16769999999999999</v>
      </c>
      <c r="P1555" s="7">
        <f t="shared" si="97"/>
        <v>52.40625</v>
      </c>
      <c r="Q1555" t="s">
        <v>8319</v>
      </c>
      <c r="R1555" t="s">
        <v>8321</v>
      </c>
      <c r="S1555" s="17">
        <f t="shared" si="98"/>
        <v>42611.725636574069</v>
      </c>
      <c r="T1555" s="11">
        <f t="shared" si="99"/>
        <v>42641.725636574069</v>
      </c>
    </row>
    <row r="1556" spans="1:20" ht="45" hidden="1" x14ac:dyDescent="0.2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 t="shared" si="96"/>
        <v>0.16826666666666668</v>
      </c>
      <c r="P1556" s="7">
        <f t="shared" si="97"/>
        <v>315.5</v>
      </c>
      <c r="Q1556" t="s">
        <v>8317</v>
      </c>
      <c r="R1556" t="s">
        <v>8318</v>
      </c>
      <c r="S1556" s="17">
        <f t="shared" si="98"/>
        <v>42171.55027777778</v>
      </c>
      <c r="T1556" s="11">
        <f t="shared" si="99"/>
        <v>42231.55027777778</v>
      </c>
    </row>
    <row r="1557" spans="1:20" ht="45" hidden="1" x14ac:dyDescent="0.2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 t="shared" si="96"/>
        <v>0.16833333333333333</v>
      </c>
      <c r="P1557" s="7">
        <f t="shared" si="97"/>
        <v>16.833333333333332</v>
      </c>
      <c r="Q1557" t="s">
        <v>8336</v>
      </c>
      <c r="R1557" t="s">
        <v>8337</v>
      </c>
      <c r="S1557" s="17">
        <f t="shared" si="98"/>
        <v>42399.674282407403</v>
      </c>
      <c r="T1557" s="11">
        <f t="shared" si="99"/>
        <v>42459.632615740738</v>
      </c>
    </row>
    <row r="1558" spans="1:20" ht="45" hidden="1" x14ac:dyDescent="0.2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 t="shared" si="96"/>
        <v>0.16966666666666666</v>
      </c>
      <c r="P1558" s="7">
        <f t="shared" si="97"/>
        <v>101.8</v>
      </c>
      <c r="Q1558" t="s">
        <v>8338</v>
      </c>
      <c r="R1558" t="s">
        <v>8350</v>
      </c>
      <c r="S1558" s="17">
        <f t="shared" si="98"/>
        <v>42397.987638888888</v>
      </c>
      <c r="T1558" s="11">
        <f t="shared" si="99"/>
        <v>42412.987638888888</v>
      </c>
    </row>
    <row r="1559" spans="1:20" ht="45" hidden="1" x14ac:dyDescent="0.2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 t="shared" si="96"/>
        <v>0.17150000000000001</v>
      </c>
      <c r="P1559" s="7">
        <f t="shared" si="97"/>
        <v>40.833333333333336</v>
      </c>
      <c r="Q1559" t="s">
        <v>8317</v>
      </c>
      <c r="R1559" t="s">
        <v>8357</v>
      </c>
      <c r="S1559" s="17">
        <f t="shared" si="98"/>
        <v>42629.29515046296</v>
      </c>
      <c r="T1559" s="11">
        <f t="shared" si="99"/>
        <v>42650.374999999993</v>
      </c>
    </row>
    <row r="1560" spans="1:20" ht="45" hidden="1" x14ac:dyDescent="0.2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 t="shared" si="96"/>
        <v>0.17155555555555554</v>
      </c>
      <c r="P1560" s="7">
        <f t="shared" si="97"/>
        <v>110.28571428571429</v>
      </c>
      <c r="Q1560" t="s">
        <v>8319</v>
      </c>
      <c r="R1560" t="s">
        <v>8321</v>
      </c>
      <c r="S1560" s="17">
        <f t="shared" si="98"/>
        <v>42181.800069444442</v>
      </c>
      <c r="T1560" s="11">
        <f t="shared" si="99"/>
        <v>42226.800069444442</v>
      </c>
    </row>
    <row r="1561" spans="1:20" ht="45" hidden="1" x14ac:dyDescent="0.2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 t="shared" si="96"/>
        <v>0.17380000000000001</v>
      </c>
      <c r="P1561" s="7">
        <f t="shared" si="97"/>
        <v>111.41025641025641</v>
      </c>
      <c r="Q1561" t="s">
        <v>8319</v>
      </c>
      <c r="R1561" t="s">
        <v>8320</v>
      </c>
      <c r="S1561" s="17">
        <f t="shared" si="98"/>
        <v>42198.351145833331</v>
      </c>
      <c r="T1561" s="11">
        <f t="shared" si="99"/>
        <v>42231.348611111105</v>
      </c>
    </row>
    <row r="1562" spans="1:20" ht="45" hidden="1" x14ac:dyDescent="0.2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 t="shared" si="96"/>
        <v>0.17512820512820512</v>
      </c>
      <c r="P1562" s="7">
        <f t="shared" si="97"/>
        <v>126.48148148148148</v>
      </c>
      <c r="Q1562" t="s">
        <v>8319</v>
      </c>
      <c r="R1562" t="s">
        <v>8356</v>
      </c>
      <c r="S1562" s="17">
        <f t="shared" si="98"/>
        <v>41792.821099537032</v>
      </c>
      <c r="T1562" s="11">
        <f t="shared" si="99"/>
        <v>41822.821099537032</v>
      </c>
    </row>
    <row r="1563" spans="1:20" ht="45" hidden="1" x14ac:dyDescent="0.2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 t="shared" si="96"/>
        <v>0.17599999999999999</v>
      </c>
      <c r="P1563" s="7">
        <f t="shared" si="97"/>
        <v>44</v>
      </c>
      <c r="Q1563" t="s">
        <v>8317</v>
      </c>
      <c r="R1563" t="s">
        <v>8318</v>
      </c>
      <c r="S1563" s="17">
        <f t="shared" si="98"/>
        <v>41982.665312499994</v>
      </c>
      <c r="T1563" s="11">
        <f t="shared" si="99"/>
        <v>42012.665312499994</v>
      </c>
    </row>
    <row r="1564" spans="1:20" ht="45" hidden="1" x14ac:dyDescent="0.2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 t="shared" si="96"/>
        <v>0.1762</v>
      </c>
      <c r="P1564" s="7">
        <f t="shared" si="97"/>
        <v>41.952380952380949</v>
      </c>
      <c r="Q1564" t="s">
        <v>8317</v>
      </c>
      <c r="R1564" t="s">
        <v>8318</v>
      </c>
      <c r="S1564" s="17">
        <f t="shared" si="98"/>
        <v>41779.44017361111</v>
      </c>
      <c r="T1564" s="11">
        <f t="shared" si="99"/>
        <v>41809.44017361111</v>
      </c>
    </row>
    <row r="1565" spans="1:20" ht="45" hidden="1" x14ac:dyDescent="0.2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 t="shared" si="96"/>
        <v>0.17624999999999999</v>
      </c>
      <c r="P1565" s="7">
        <f t="shared" si="97"/>
        <v>28.2</v>
      </c>
      <c r="Q1565" t="s">
        <v>8310</v>
      </c>
      <c r="R1565" t="s">
        <v>8316</v>
      </c>
      <c r="S1565" s="17">
        <f t="shared" si="98"/>
        <v>41844.714328703703</v>
      </c>
      <c r="T1565" s="11">
        <f t="shared" si="99"/>
        <v>41874.714328703703</v>
      </c>
    </row>
    <row r="1566" spans="1:20" ht="30" hidden="1" x14ac:dyDescent="0.2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 t="shared" si="96"/>
        <v>0.17630000000000001</v>
      </c>
      <c r="P1566" s="7">
        <f t="shared" si="97"/>
        <v>115.98684210526316</v>
      </c>
      <c r="Q1566" t="s">
        <v>8310</v>
      </c>
      <c r="R1566" t="s">
        <v>8314</v>
      </c>
      <c r="S1566" s="17">
        <f t="shared" si="98"/>
        <v>42429.118344907409</v>
      </c>
      <c r="T1566" s="11">
        <f t="shared" si="99"/>
        <v>42461.082638888889</v>
      </c>
    </row>
    <row r="1567" spans="1:20" ht="45" hidden="1" x14ac:dyDescent="0.2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 t="shared" si="96"/>
        <v>0.17652941176470588</v>
      </c>
      <c r="P1567" s="7">
        <f t="shared" si="97"/>
        <v>32.978021978021978</v>
      </c>
      <c r="Q1567" t="s">
        <v>8317</v>
      </c>
      <c r="R1567" t="s">
        <v>8318</v>
      </c>
      <c r="S1567" s="17">
        <f t="shared" si="98"/>
        <v>42436.300775462958</v>
      </c>
      <c r="T1567" s="11">
        <f t="shared" si="99"/>
        <v>42471.259108796294</v>
      </c>
    </row>
    <row r="1568" spans="1:20" ht="45" hidden="1" x14ac:dyDescent="0.2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 t="shared" si="96"/>
        <v>0.17666666666666667</v>
      </c>
      <c r="P1568" s="7">
        <f t="shared" si="97"/>
        <v>81.538461538461533</v>
      </c>
      <c r="Q1568" t="s">
        <v>8317</v>
      </c>
      <c r="R1568" t="s">
        <v>8318</v>
      </c>
      <c r="S1568" s="17">
        <f t="shared" si="98"/>
        <v>41833.452662037031</v>
      </c>
      <c r="T1568" s="11">
        <f t="shared" si="99"/>
        <v>41863.452662037031</v>
      </c>
    </row>
    <row r="1569" spans="1:20" ht="45" hidden="1" x14ac:dyDescent="0.2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 t="shared" si="96"/>
        <v>0.17771428571428571</v>
      </c>
      <c r="P1569" s="7">
        <f t="shared" si="97"/>
        <v>36.588235294117645</v>
      </c>
      <c r="Q1569" t="s">
        <v>8317</v>
      </c>
      <c r="R1569" t="s">
        <v>8318</v>
      </c>
      <c r="S1569" s="17">
        <f t="shared" si="98"/>
        <v>42605.848530092589</v>
      </c>
      <c r="T1569" s="11">
        <f t="shared" si="99"/>
        <v>42619.848530092589</v>
      </c>
    </row>
    <row r="1570" spans="1:20" ht="45" hidden="1" x14ac:dyDescent="0.2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 t="shared" si="96"/>
        <v>0.17799999999999999</v>
      </c>
      <c r="P1570" s="7">
        <f t="shared" si="97"/>
        <v>59.333333333333336</v>
      </c>
      <c r="Q1570" t="s">
        <v>8325</v>
      </c>
      <c r="R1570" t="s">
        <v>8340</v>
      </c>
      <c r="S1570" s="17">
        <f t="shared" si="98"/>
        <v>40731.402037037034</v>
      </c>
      <c r="T1570" s="11">
        <f t="shared" si="99"/>
        <v>40761.402037037034</v>
      </c>
    </row>
    <row r="1571" spans="1:20" ht="45" hidden="1" x14ac:dyDescent="0.2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 t="shared" si="96"/>
        <v>0.17810000000000001</v>
      </c>
      <c r="P1571" s="7">
        <f t="shared" si="97"/>
        <v>43.97530864197531</v>
      </c>
      <c r="Q1571" t="s">
        <v>8319</v>
      </c>
      <c r="R1571" t="s">
        <v>8321</v>
      </c>
      <c r="S1571" s="17">
        <f t="shared" si="98"/>
        <v>42422.045995370368</v>
      </c>
      <c r="T1571" s="11">
        <f t="shared" si="99"/>
        <v>42482.004328703704</v>
      </c>
    </row>
    <row r="1572" spans="1:20" ht="45" hidden="1" x14ac:dyDescent="0.2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 t="shared" si="96"/>
        <v>0.17899999999999999</v>
      </c>
      <c r="P1572" s="7">
        <f t="shared" si="97"/>
        <v>25.571428571428573</v>
      </c>
      <c r="Q1572" t="s">
        <v>8317</v>
      </c>
      <c r="R1572" t="s">
        <v>8318</v>
      </c>
      <c r="S1572" s="17">
        <f t="shared" si="98"/>
        <v>41832.881423611107</v>
      </c>
      <c r="T1572" s="11">
        <f t="shared" si="99"/>
        <v>41862.870810185181</v>
      </c>
    </row>
    <row r="1573" spans="1:20" ht="45" hidden="1" x14ac:dyDescent="0.2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 t="shared" si="96"/>
        <v>0.17933333333333334</v>
      </c>
      <c r="P1573" s="7">
        <f t="shared" si="97"/>
        <v>74.206896551724142</v>
      </c>
      <c r="Q1573" t="s">
        <v>8333</v>
      </c>
      <c r="R1573" t="s">
        <v>8334</v>
      </c>
      <c r="S1573" s="17">
        <f t="shared" si="98"/>
        <v>41885.309652777774</v>
      </c>
      <c r="T1573" s="11">
        <f t="shared" si="99"/>
        <v>41915.9375</v>
      </c>
    </row>
    <row r="1574" spans="1:20" ht="45" hidden="1" x14ac:dyDescent="0.25">
      <c r="A1574">
        <v>3980</v>
      </c>
      <c r="B1574" s="3" t="s">
        <v>3977</v>
      </c>
      <c r="C1574" s="3" t="s">
        <v>8087</v>
      </c>
      <c r="D1574">
        <v>2500</v>
      </c>
      <c r="E1574">
        <v>450</v>
      </c>
      <c r="F1574" t="s">
        <v>8221</v>
      </c>
      <c r="G1574" t="s">
        <v>8224</v>
      </c>
      <c r="H1574" t="s">
        <v>8246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8271</v>
      </c>
      <c r="O1574" s="6">
        <f t="shared" si="96"/>
        <v>0.18</v>
      </c>
      <c r="P1574" s="7">
        <f t="shared" si="97"/>
        <v>64.285714285714292</v>
      </c>
      <c r="Q1574" t="s">
        <v>8317</v>
      </c>
      <c r="R1574" t="s">
        <v>8318</v>
      </c>
      <c r="S1574" s="17">
        <f t="shared" si="98"/>
        <v>41795.390590277777</v>
      </c>
      <c r="T1574" s="11">
        <f t="shared" si="99"/>
        <v>41825.390590277777</v>
      </c>
    </row>
    <row r="1575" spans="1:20" ht="30" hidden="1" x14ac:dyDescent="0.25">
      <c r="A1575">
        <v>3738</v>
      </c>
      <c r="B1575" s="3" t="s">
        <v>3735</v>
      </c>
      <c r="C1575" s="3" t="s">
        <v>7848</v>
      </c>
      <c r="D1575">
        <v>1500</v>
      </c>
      <c r="E1575">
        <v>270</v>
      </c>
      <c r="F1575" t="s">
        <v>8221</v>
      </c>
      <c r="G1575" t="s">
        <v>8225</v>
      </c>
      <c r="H1575" t="s">
        <v>8247</v>
      </c>
      <c r="I1575">
        <v>1405461600</v>
      </c>
      <c r="J1575">
        <v>1403562705</v>
      </c>
      <c r="K1575" t="b">
        <v>0</v>
      </c>
      <c r="L1575">
        <v>6</v>
      </c>
      <c r="M1575" t="b">
        <v>0</v>
      </c>
      <c r="N1575" t="s">
        <v>8271</v>
      </c>
      <c r="O1575" s="6">
        <f t="shared" si="96"/>
        <v>0.18</v>
      </c>
      <c r="P1575" s="7">
        <f t="shared" si="97"/>
        <v>45</v>
      </c>
      <c r="Q1575" t="s">
        <v>8317</v>
      </c>
      <c r="R1575" t="s">
        <v>8318</v>
      </c>
      <c r="S1575" s="17">
        <f t="shared" si="98"/>
        <v>41813.730381944442</v>
      </c>
      <c r="T1575" s="11">
        <f t="shared" si="99"/>
        <v>41835.708333333328</v>
      </c>
    </row>
    <row r="1576" spans="1:20" ht="45" hidden="1" x14ac:dyDescent="0.2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 t="shared" si="96"/>
        <v>0.18142857142857144</v>
      </c>
      <c r="P1576" s="7">
        <f t="shared" si="97"/>
        <v>52.916666666666664</v>
      </c>
      <c r="Q1576" t="s">
        <v>8325</v>
      </c>
      <c r="R1576" t="s">
        <v>8328</v>
      </c>
      <c r="S1576" s="17">
        <f t="shared" si="98"/>
        <v>41570.274456018517</v>
      </c>
      <c r="T1576" s="11">
        <f t="shared" si="99"/>
        <v>41600.316122685181</v>
      </c>
    </row>
    <row r="1577" spans="1:20" ht="45" hidden="1" x14ac:dyDescent="0.2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 t="shared" si="96"/>
        <v>0.18181818181818182</v>
      </c>
      <c r="P1577" s="7">
        <f t="shared" si="97"/>
        <v>88.888888888888886</v>
      </c>
      <c r="Q1577" t="s">
        <v>8322</v>
      </c>
      <c r="R1577" t="s">
        <v>8341</v>
      </c>
      <c r="S1577" s="17">
        <f t="shared" si="98"/>
        <v>42192.467488425922</v>
      </c>
      <c r="T1577" s="11">
        <f t="shared" si="99"/>
        <v>42232.467488425922</v>
      </c>
    </row>
    <row r="1578" spans="1:20" ht="45" hidden="1" x14ac:dyDescent="0.2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 t="shared" si="96"/>
        <v>0.18285714285714286</v>
      </c>
      <c r="P1578" s="7">
        <f t="shared" si="97"/>
        <v>58.18181818181818</v>
      </c>
      <c r="Q1578" t="s">
        <v>8325</v>
      </c>
      <c r="R1578" t="s">
        <v>8328</v>
      </c>
      <c r="S1578" s="17">
        <f t="shared" si="98"/>
        <v>42025.429606481477</v>
      </c>
      <c r="T1578" s="11">
        <f t="shared" si="99"/>
        <v>42063.423611111109</v>
      </c>
    </row>
    <row r="1579" spans="1:20" ht="45" hidden="1" x14ac:dyDescent="0.2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 t="shared" si="96"/>
        <v>0.18300055555555556</v>
      </c>
      <c r="P1579" s="7">
        <f t="shared" si="97"/>
        <v>122.00037037037038</v>
      </c>
      <c r="Q1579" t="s">
        <v>8333</v>
      </c>
      <c r="R1579" t="s">
        <v>8334</v>
      </c>
      <c r="S1579" s="17">
        <f t="shared" si="98"/>
        <v>40795.505011574067</v>
      </c>
      <c r="T1579" s="11">
        <f t="shared" si="99"/>
        <v>40825.505011574067</v>
      </c>
    </row>
    <row r="1580" spans="1:20" ht="45" hidden="1" x14ac:dyDescent="0.2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 t="shared" si="96"/>
        <v>0.186</v>
      </c>
      <c r="P1580" s="7">
        <f t="shared" si="97"/>
        <v>77.5</v>
      </c>
      <c r="Q1580" t="s">
        <v>8336</v>
      </c>
      <c r="R1580" t="s">
        <v>8353</v>
      </c>
      <c r="S1580" s="17">
        <f t="shared" si="98"/>
        <v>42027.63140046296</v>
      </c>
      <c r="T1580" s="11">
        <f t="shared" si="99"/>
        <v>42057.63140046296</v>
      </c>
    </row>
    <row r="1581" spans="1:20" ht="45" hidden="1" x14ac:dyDescent="0.2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 t="shared" si="96"/>
        <v>0.18640000000000001</v>
      </c>
      <c r="P1581" s="7">
        <f t="shared" si="97"/>
        <v>155.33333333333334</v>
      </c>
      <c r="Q1581" t="s">
        <v>8319</v>
      </c>
      <c r="R1581" t="s">
        <v>8321</v>
      </c>
      <c r="S1581" s="17">
        <f t="shared" si="98"/>
        <v>42688.503020833326</v>
      </c>
      <c r="T1581" s="11">
        <f t="shared" si="99"/>
        <v>42748.503020833326</v>
      </c>
    </row>
    <row r="1582" spans="1:20" ht="45" hidden="1" x14ac:dyDescent="0.2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 t="shared" si="96"/>
        <v>0.18737933333333334</v>
      </c>
      <c r="P1582" s="7">
        <f t="shared" si="97"/>
        <v>95.277627118644077</v>
      </c>
      <c r="Q1582" t="s">
        <v>8319</v>
      </c>
      <c r="R1582" t="s">
        <v>8355</v>
      </c>
      <c r="S1582" s="17">
        <f t="shared" si="98"/>
        <v>42551.720520833333</v>
      </c>
      <c r="T1582" s="11">
        <f t="shared" si="99"/>
        <v>42584.854166666664</v>
      </c>
    </row>
    <row r="1583" spans="1:20" ht="45" hidden="1" x14ac:dyDescent="0.2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 t="shared" si="96"/>
        <v>0.19</v>
      </c>
      <c r="P1583" s="7">
        <f t="shared" si="97"/>
        <v>47.5</v>
      </c>
      <c r="Q1583" t="s">
        <v>8322</v>
      </c>
      <c r="R1583" t="s">
        <v>8358</v>
      </c>
      <c r="S1583" s="17">
        <f t="shared" si="98"/>
        <v>41117.692395833328</v>
      </c>
      <c r="T1583" s="11">
        <f t="shared" si="99"/>
        <v>41147.692395833328</v>
      </c>
    </row>
    <row r="1584" spans="1:20" ht="45" hidden="1" x14ac:dyDescent="0.2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 t="shared" si="96"/>
        <v>0.1908</v>
      </c>
      <c r="P1584" s="7">
        <f t="shared" si="97"/>
        <v>381.6</v>
      </c>
      <c r="Q1584" t="s">
        <v>8317</v>
      </c>
      <c r="R1584" t="s">
        <v>8318</v>
      </c>
      <c r="S1584" s="17">
        <f t="shared" si="98"/>
        <v>42370.694872685184</v>
      </c>
      <c r="T1584" s="11">
        <f t="shared" si="99"/>
        <v>42405.999305555553</v>
      </c>
    </row>
    <row r="1585" spans="1:20" ht="45" hidden="1" x14ac:dyDescent="0.2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 t="shared" si="96"/>
        <v>0.19139999999999999</v>
      </c>
      <c r="P1585" s="7">
        <f t="shared" si="97"/>
        <v>358.875</v>
      </c>
      <c r="Q1585" t="s">
        <v>8336</v>
      </c>
      <c r="R1585" t="s">
        <v>8337</v>
      </c>
      <c r="S1585" s="17">
        <f t="shared" si="98"/>
        <v>42150.277106481481</v>
      </c>
      <c r="T1585" s="11">
        <f t="shared" si="99"/>
        <v>42180.958333333336</v>
      </c>
    </row>
    <row r="1586" spans="1:20" ht="45" hidden="1" x14ac:dyDescent="0.2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 t="shared" si="96"/>
        <v>0.1925</v>
      </c>
      <c r="P1586" s="7">
        <f t="shared" si="97"/>
        <v>64.166666666666671</v>
      </c>
      <c r="Q1586" t="s">
        <v>8317</v>
      </c>
      <c r="R1586" t="s">
        <v>8318</v>
      </c>
      <c r="S1586" s="17">
        <f t="shared" si="98"/>
        <v>42093.379930555551</v>
      </c>
      <c r="T1586" s="11">
        <f t="shared" si="99"/>
        <v>42123.379930555551</v>
      </c>
    </row>
    <row r="1587" spans="1:20" ht="45" hidden="1" x14ac:dyDescent="0.2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 t="shared" si="96"/>
        <v>0.19409999999999999</v>
      </c>
      <c r="P1587" s="7">
        <f t="shared" si="97"/>
        <v>55.457142857142856</v>
      </c>
      <c r="Q1587" t="s">
        <v>8310</v>
      </c>
      <c r="R1587" t="s">
        <v>8316</v>
      </c>
      <c r="S1587" s="17">
        <f t="shared" si="98"/>
        <v>41465.291840277772</v>
      </c>
      <c r="T1587" s="11">
        <f t="shared" si="99"/>
        <v>41495.291840277772</v>
      </c>
    </row>
    <row r="1588" spans="1:20" ht="45" hidden="1" x14ac:dyDescent="0.2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 t="shared" si="96"/>
        <v>0.19566666666666666</v>
      </c>
      <c r="P1588" s="7">
        <f t="shared" si="97"/>
        <v>25.521739130434781</v>
      </c>
      <c r="Q1588" t="s">
        <v>8317</v>
      </c>
      <c r="R1588" t="s">
        <v>8357</v>
      </c>
      <c r="S1588" s="17">
        <f t="shared" si="98"/>
        <v>42630.714560185181</v>
      </c>
      <c r="T1588" s="11">
        <f t="shared" si="99"/>
        <v>42665.714560185181</v>
      </c>
    </row>
    <row r="1589" spans="1:20" ht="45" hidden="1" x14ac:dyDescent="0.2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 t="shared" si="96"/>
        <v>0.19600000000000001</v>
      </c>
      <c r="P1589" s="7">
        <f t="shared" si="97"/>
        <v>55.282051282051285</v>
      </c>
      <c r="Q1589" t="s">
        <v>8338</v>
      </c>
      <c r="R1589" t="s">
        <v>8339</v>
      </c>
      <c r="S1589" s="17">
        <f t="shared" si="98"/>
        <v>41825.27753472222</v>
      </c>
      <c r="T1589" s="11">
        <f t="shared" si="99"/>
        <v>41854.27753472222</v>
      </c>
    </row>
    <row r="1590" spans="1:20" ht="30" hidden="1" x14ac:dyDescent="0.2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 t="shared" si="96"/>
        <v>0.19650000000000001</v>
      </c>
      <c r="P1590" s="7">
        <f t="shared" si="97"/>
        <v>58.95</v>
      </c>
      <c r="Q1590" t="s">
        <v>8317</v>
      </c>
      <c r="R1590" t="s">
        <v>8359</v>
      </c>
      <c r="S1590" s="17">
        <f t="shared" si="98"/>
        <v>42403.763518518514</v>
      </c>
      <c r="T1590" s="11">
        <f t="shared" si="99"/>
        <v>42433.763518518514</v>
      </c>
    </row>
    <row r="1591" spans="1:20" ht="60" hidden="1" x14ac:dyDescent="0.2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 t="shared" si="96"/>
        <v>0.19736842105263158</v>
      </c>
      <c r="P1591" s="7">
        <f t="shared" si="97"/>
        <v>500</v>
      </c>
      <c r="Q1591" t="s">
        <v>8317</v>
      </c>
      <c r="R1591" t="s">
        <v>8318</v>
      </c>
      <c r="S1591" s="17">
        <f t="shared" si="98"/>
        <v>42726.711747685178</v>
      </c>
      <c r="T1591" s="11">
        <f t="shared" si="99"/>
        <v>42786.541666666664</v>
      </c>
    </row>
    <row r="1592" spans="1:20" ht="45" hidden="1" x14ac:dyDescent="0.2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 t="shared" si="96"/>
        <v>0.1976</v>
      </c>
      <c r="P1592" s="7">
        <f t="shared" si="97"/>
        <v>308.75</v>
      </c>
      <c r="Q1592" t="s">
        <v>8319</v>
      </c>
      <c r="R1592" t="s">
        <v>8321</v>
      </c>
      <c r="S1592" s="17">
        <f t="shared" si="98"/>
        <v>42313.728032407402</v>
      </c>
      <c r="T1592" s="11">
        <f t="shared" si="99"/>
        <v>42343.728032407402</v>
      </c>
    </row>
    <row r="1593" spans="1:20" ht="45" hidden="1" x14ac:dyDescent="0.2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 t="shared" si="96"/>
        <v>0.197625</v>
      </c>
      <c r="P1593" s="7">
        <f t="shared" si="97"/>
        <v>272.58620689655174</v>
      </c>
      <c r="Q1593" t="s">
        <v>8317</v>
      </c>
      <c r="R1593" t="s">
        <v>8357</v>
      </c>
      <c r="S1593" s="17">
        <f t="shared" si="98"/>
        <v>42128.605914351843</v>
      </c>
      <c r="T1593" s="11">
        <f t="shared" si="99"/>
        <v>42135.605914351843</v>
      </c>
    </row>
    <row r="1594" spans="1:20" ht="45" hidden="1" x14ac:dyDescent="0.25">
      <c r="A1594">
        <v>3632</v>
      </c>
      <c r="B1594" s="3" t="s">
        <v>3630</v>
      </c>
      <c r="C1594" s="3" t="s">
        <v>7742</v>
      </c>
      <c r="D1594">
        <v>500</v>
      </c>
      <c r="E1594">
        <v>100</v>
      </c>
      <c r="F1594" t="s">
        <v>8221</v>
      </c>
      <c r="G1594" t="s">
        <v>8225</v>
      </c>
      <c r="H1594" t="s">
        <v>8247</v>
      </c>
      <c r="I1594">
        <v>1416781749</v>
      </c>
      <c r="J1594">
        <v>1415053749</v>
      </c>
      <c r="K1594" t="b">
        <v>0</v>
      </c>
      <c r="L1594">
        <v>1</v>
      </c>
      <c r="M1594" t="b">
        <v>0</v>
      </c>
      <c r="N1594" t="s">
        <v>8305</v>
      </c>
      <c r="O1594" s="6">
        <f t="shared" si="96"/>
        <v>0.2</v>
      </c>
      <c r="P1594" s="7">
        <f t="shared" si="97"/>
        <v>100</v>
      </c>
      <c r="Q1594" t="s">
        <v>8317</v>
      </c>
      <c r="R1594" t="s">
        <v>8359</v>
      </c>
      <c r="S1594" s="17">
        <f t="shared" si="98"/>
        <v>41946.728576388887</v>
      </c>
      <c r="T1594" s="11">
        <f t="shared" si="99"/>
        <v>41966.728576388887</v>
      </c>
    </row>
    <row r="1595" spans="1:20" ht="30" hidden="1" x14ac:dyDescent="0.25">
      <c r="A1595">
        <v>3991</v>
      </c>
      <c r="B1595" s="3" t="s">
        <v>3987</v>
      </c>
      <c r="C1595" s="3" t="s">
        <v>8097</v>
      </c>
      <c r="D1595">
        <v>500</v>
      </c>
      <c r="E1595">
        <v>100</v>
      </c>
      <c r="F1595" t="s">
        <v>8221</v>
      </c>
      <c r="G1595" t="s">
        <v>8224</v>
      </c>
      <c r="H1595" t="s">
        <v>8246</v>
      </c>
      <c r="I1595">
        <v>1433086082</v>
      </c>
      <c r="J1595">
        <v>1430494082</v>
      </c>
      <c r="K1595" t="b">
        <v>0</v>
      </c>
      <c r="L1595">
        <v>1</v>
      </c>
      <c r="M1595" t="b">
        <v>0</v>
      </c>
      <c r="N1595" t="s">
        <v>8271</v>
      </c>
      <c r="O1595" s="6">
        <f t="shared" si="96"/>
        <v>0.2</v>
      </c>
      <c r="P1595" s="7">
        <f t="shared" si="97"/>
        <v>100</v>
      </c>
      <c r="Q1595" t="s">
        <v>8317</v>
      </c>
      <c r="R1595" t="s">
        <v>8318</v>
      </c>
      <c r="S1595" s="17">
        <f t="shared" si="98"/>
        <v>42125.436134259253</v>
      </c>
      <c r="T1595" s="11">
        <f t="shared" si="99"/>
        <v>42155.436134259253</v>
      </c>
    </row>
    <row r="1596" spans="1:20" ht="60" hidden="1" x14ac:dyDescent="0.2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6">
        <f t="shared" si="96"/>
        <v>0.2</v>
      </c>
      <c r="P1596" s="7">
        <f t="shared" si="97"/>
        <v>34</v>
      </c>
      <c r="Q1596" t="s">
        <v>8317</v>
      </c>
      <c r="R1596" t="s">
        <v>8318</v>
      </c>
      <c r="S1596" s="17">
        <f t="shared" si="98"/>
        <v>42132.601620370369</v>
      </c>
      <c r="T1596" s="11">
        <f t="shared" si="99"/>
        <v>42192.601620370369</v>
      </c>
    </row>
    <row r="1597" spans="1:20" ht="30" hidden="1" x14ac:dyDescent="0.25">
      <c r="A1597">
        <v>179</v>
      </c>
      <c r="B1597" s="3" t="s">
        <v>181</v>
      </c>
      <c r="C1597" s="3" t="s">
        <v>4289</v>
      </c>
      <c r="D1597">
        <v>1000</v>
      </c>
      <c r="E1597">
        <v>200</v>
      </c>
      <c r="F1597" t="s">
        <v>8221</v>
      </c>
      <c r="G1597" t="s">
        <v>8224</v>
      </c>
      <c r="H1597" t="s">
        <v>8246</v>
      </c>
      <c r="I1597">
        <v>1457056555</v>
      </c>
      <c r="J1597">
        <v>1454464555</v>
      </c>
      <c r="K1597" t="b">
        <v>0</v>
      </c>
      <c r="L1597">
        <v>2</v>
      </c>
      <c r="M1597" t="b">
        <v>0</v>
      </c>
      <c r="N1597" t="s">
        <v>8268</v>
      </c>
      <c r="O1597" s="6">
        <f t="shared" si="96"/>
        <v>0.2</v>
      </c>
      <c r="P1597" s="7">
        <f t="shared" si="97"/>
        <v>100</v>
      </c>
      <c r="Q1597" t="s">
        <v>8310</v>
      </c>
      <c r="R1597" t="s">
        <v>8314</v>
      </c>
      <c r="S1597" s="17">
        <f t="shared" si="98"/>
        <v>42402.872164351851</v>
      </c>
      <c r="T1597" s="11">
        <f t="shared" si="99"/>
        <v>42432.872164351851</v>
      </c>
    </row>
    <row r="1598" spans="1:20" ht="30" hidden="1" x14ac:dyDescent="0.2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 t="shared" si="96"/>
        <v>0.20080000000000001</v>
      </c>
      <c r="P1598" s="7">
        <f t="shared" si="97"/>
        <v>41.833333333333336</v>
      </c>
      <c r="Q1598" t="s">
        <v>8333</v>
      </c>
      <c r="R1598" t="s">
        <v>8335</v>
      </c>
      <c r="S1598" s="17">
        <f t="shared" si="98"/>
        <v>42430.358564814807</v>
      </c>
      <c r="T1598" s="11">
        <f t="shared" si="99"/>
        <v>42459.31689814815</v>
      </c>
    </row>
    <row r="1599" spans="1:20" ht="45" hidden="1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 t="shared" si="96"/>
        <v>0.20125000000000001</v>
      </c>
      <c r="P1599" s="7">
        <f t="shared" si="97"/>
        <v>100.625</v>
      </c>
      <c r="Q1599" t="s">
        <v>8317</v>
      </c>
      <c r="R1599" t="s">
        <v>8318</v>
      </c>
      <c r="S1599" s="17">
        <f t="shared" si="98"/>
        <v>42548.241527777776</v>
      </c>
      <c r="T1599" s="11">
        <f t="shared" si="99"/>
        <v>42568.241527777776</v>
      </c>
    </row>
    <row r="1600" spans="1:20" ht="45" hidden="1" x14ac:dyDescent="0.2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 t="shared" si="96"/>
        <v>0.20133333333333334</v>
      </c>
      <c r="P1600" s="7">
        <f t="shared" si="97"/>
        <v>21.571428571428573</v>
      </c>
      <c r="Q1600" t="s">
        <v>8325</v>
      </c>
      <c r="R1600" t="s">
        <v>8329</v>
      </c>
      <c r="S1600" s="17">
        <f t="shared" si="98"/>
        <v>40759.652199074073</v>
      </c>
      <c r="T1600" s="11">
        <f t="shared" si="99"/>
        <v>40792.652199074073</v>
      </c>
    </row>
    <row r="1601" spans="1:20" ht="45" hidden="1" x14ac:dyDescent="0.2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 t="shared" si="96"/>
        <v>0.2016</v>
      </c>
      <c r="P1601" s="7">
        <f t="shared" si="97"/>
        <v>50.4</v>
      </c>
      <c r="Q1601" t="s">
        <v>8317</v>
      </c>
      <c r="R1601" t="s">
        <v>8318</v>
      </c>
      <c r="S1601" s="17">
        <f t="shared" si="98"/>
        <v>42530.986944444441</v>
      </c>
      <c r="T1601" s="11">
        <f t="shared" si="99"/>
        <v>42554.958333333336</v>
      </c>
    </row>
    <row r="1602" spans="1:20" ht="45" hidden="1" x14ac:dyDescent="0.2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 t="shared" ref="O1602:O1665" si="100">E1602/D1602</f>
        <v>0.20208000000000001</v>
      </c>
      <c r="P1602" s="7">
        <f t="shared" ref="P1602:P1665" si="101">IFERROR(E1602/L1602,0)</f>
        <v>114.81818181818181</v>
      </c>
      <c r="Q1602" t="s">
        <v>8325</v>
      </c>
      <c r="R1602" t="s">
        <v>8347</v>
      </c>
      <c r="S1602" s="17">
        <f t="shared" ref="S1602:S1665" si="102">(((J1602/60)/60)/24)+DATE(1970,1,1)+(-5/24)</f>
        <v>42804.82462962962</v>
      </c>
      <c r="T1602" s="11">
        <f t="shared" ref="T1602:T1665" si="103">(((I1602/60)/60)/24)+DATE(1970,1,1)+(-5/24)</f>
        <v>42834.782962962963</v>
      </c>
    </row>
    <row r="1603" spans="1:20" ht="45" hidden="1" x14ac:dyDescent="0.2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 t="shared" si="100"/>
        <v>0.20220833333333332</v>
      </c>
      <c r="P1603" s="7">
        <f t="shared" si="101"/>
        <v>44.935185185185183</v>
      </c>
      <c r="Q1603" t="s">
        <v>8338</v>
      </c>
      <c r="R1603" t="s">
        <v>8339</v>
      </c>
      <c r="S1603" s="17">
        <f t="shared" si="102"/>
        <v>41896.926562499997</v>
      </c>
      <c r="T1603" s="11">
        <f t="shared" si="103"/>
        <v>41927.791666666664</v>
      </c>
    </row>
    <row r="1604" spans="1:20" ht="45" hidden="1" x14ac:dyDescent="0.2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 t="shared" si="100"/>
        <v>0.2036</v>
      </c>
      <c r="P1604" s="7">
        <f t="shared" si="101"/>
        <v>109.07142857142857</v>
      </c>
      <c r="Q1604" t="s">
        <v>8322</v>
      </c>
      <c r="R1604" t="s">
        <v>8341</v>
      </c>
      <c r="S1604" s="17">
        <f t="shared" si="102"/>
        <v>42676.509282407402</v>
      </c>
      <c r="T1604" s="11">
        <f t="shared" si="103"/>
        <v>42689.550949074073</v>
      </c>
    </row>
    <row r="1605" spans="1:20" ht="45" hidden="1" x14ac:dyDescent="0.2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 t="shared" si="100"/>
        <v>0.20424999999999999</v>
      </c>
      <c r="P1605" s="7">
        <f t="shared" si="101"/>
        <v>202.22772277227722</v>
      </c>
      <c r="Q1605" t="s">
        <v>8317</v>
      </c>
      <c r="R1605" t="s">
        <v>8357</v>
      </c>
      <c r="S1605" s="17">
        <f t="shared" si="102"/>
        <v>42334.595590277771</v>
      </c>
      <c r="T1605" s="11">
        <f t="shared" si="103"/>
        <v>42354.637499999997</v>
      </c>
    </row>
    <row r="1606" spans="1:20" ht="45" hidden="1" x14ac:dyDescent="0.2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 t="shared" si="100"/>
        <v>0.20449632511889321</v>
      </c>
      <c r="P1606" s="7">
        <f t="shared" si="101"/>
        <v>83.716814159292042</v>
      </c>
      <c r="Q1606" t="s">
        <v>8338</v>
      </c>
      <c r="R1606" t="s">
        <v>8339</v>
      </c>
      <c r="S1606" s="17">
        <f t="shared" si="102"/>
        <v>42623.397800925923</v>
      </c>
      <c r="T1606" s="11">
        <f t="shared" si="103"/>
        <v>42653.397800925923</v>
      </c>
    </row>
    <row r="1607" spans="1:20" ht="30" hidden="1" x14ac:dyDescent="0.2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 t="shared" si="100"/>
        <v>0.20499999999999999</v>
      </c>
      <c r="P1607" s="7">
        <f t="shared" si="101"/>
        <v>20.5</v>
      </c>
      <c r="Q1607" t="s">
        <v>8338</v>
      </c>
      <c r="R1607" t="s">
        <v>8345</v>
      </c>
      <c r="S1607" s="17">
        <f t="shared" si="102"/>
        <v>42445.504421296289</v>
      </c>
      <c r="T1607" s="11">
        <f t="shared" si="103"/>
        <v>42505.472916666658</v>
      </c>
    </row>
    <row r="1608" spans="1:20" ht="45" hidden="1" x14ac:dyDescent="0.2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 t="shared" si="100"/>
        <v>0.20705000000000001</v>
      </c>
      <c r="P1608" s="7">
        <f t="shared" si="101"/>
        <v>82.82</v>
      </c>
      <c r="Q1608" t="s">
        <v>8336</v>
      </c>
      <c r="R1608" t="s">
        <v>8337</v>
      </c>
      <c r="S1608" s="17">
        <f t="shared" si="102"/>
        <v>41792.006134259253</v>
      </c>
      <c r="T1608" s="11">
        <f t="shared" si="103"/>
        <v>41826.006134259253</v>
      </c>
    </row>
    <row r="1609" spans="1:20" ht="30" hidden="1" x14ac:dyDescent="0.2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 t="shared" si="100"/>
        <v>0.20733333333333334</v>
      </c>
      <c r="P1609" s="7">
        <f t="shared" si="101"/>
        <v>25.491803278688526</v>
      </c>
      <c r="Q1609" t="s">
        <v>8336</v>
      </c>
      <c r="R1609" t="s">
        <v>8352</v>
      </c>
      <c r="S1609" s="17">
        <f t="shared" si="102"/>
        <v>42790.67690972222</v>
      </c>
      <c r="T1609" s="11">
        <f t="shared" si="103"/>
        <v>42820.635243055549</v>
      </c>
    </row>
    <row r="1610" spans="1:20" ht="45" hidden="1" x14ac:dyDescent="0.2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 t="shared" si="100"/>
        <v>0.20833333333333334</v>
      </c>
      <c r="P1610" s="7">
        <f t="shared" si="101"/>
        <v>52.083333333333336</v>
      </c>
      <c r="Q1610" t="s">
        <v>8317</v>
      </c>
      <c r="R1610" t="s">
        <v>8318</v>
      </c>
      <c r="S1610" s="17">
        <f t="shared" si="102"/>
        <v>42701.700474537036</v>
      </c>
      <c r="T1610" s="11">
        <f t="shared" si="103"/>
        <v>42716.041666666664</v>
      </c>
    </row>
    <row r="1611" spans="1:20" ht="45" hidden="1" x14ac:dyDescent="0.2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 t="shared" si="100"/>
        <v>0.20849420849420849</v>
      </c>
      <c r="P1611" s="7">
        <f t="shared" si="101"/>
        <v>23.142857142857142</v>
      </c>
      <c r="Q1611" t="s">
        <v>8317</v>
      </c>
      <c r="R1611" t="s">
        <v>8318</v>
      </c>
      <c r="S1611" s="17">
        <f t="shared" si="102"/>
        <v>42806.943530092591</v>
      </c>
      <c r="T1611" s="11">
        <f t="shared" si="103"/>
        <v>42828.943530092591</v>
      </c>
    </row>
    <row r="1612" spans="1:20" hidden="1" x14ac:dyDescent="0.2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 t="shared" si="100"/>
        <v>0.21033333333333334</v>
      </c>
      <c r="P1612" s="7">
        <f t="shared" si="101"/>
        <v>73.372093023255815</v>
      </c>
      <c r="Q1612" t="s">
        <v>8319</v>
      </c>
      <c r="R1612" t="s">
        <v>8355</v>
      </c>
      <c r="S1612" s="17">
        <f t="shared" si="102"/>
        <v>42381.657951388886</v>
      </c>
      <c r="T1612" s="11">
        <f t="shared" si="103"/>
        <v>42409.624999999993</v>
      </c>
    </row>
    <row r="1613" spans="1:20" ht="45" hidden="1" x14ac:dyDescent="0.2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 t="shared" si="100"/>
        <v>0.21037037037037037</v>
      </c>
      <c r="P1613" s="7">
        <f t="shared" si="101"/>
        <v>189.33333333333334</v>
      </c>
      <c r="Q1613" t="s">
        <v>8325</v>
      </c>
      <c r="R1613" t="s">
        <v>8328</v>
      </c>
      <c r="S1613" s="17">
        <f t="shared" si="102"/>
        <v>41878.32167824074</v>
      </c>
      <c r="T1613" s="11">
        <f t="shared" si="103"/>
        <v>41913.32167824074</v>
      </c>
    </row>
    <row r="1614" spans="1:20" ht="45" hidden="1" x14ac:dyDescent="0.2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 t="shared" si="100"/>
        <v>0.21092608822670172</v>
      </c>
      <c r="P1614" s="7">
        <f t="shared" si="101"/>
        <v>180.5</v>
      </c>
      <c r="Q1614" t="s">
        <v>8310</v>
      </c>
      <c r="R1614" t="s">
        <v>8314</v>
      </c>
      <c r="S1614" s="17">
        <f t="shared" si="102"/>
        <v>42147.533506944441</v>
      </c>
      <c r="T1614" s="11">
        <f t="shared" si="103"/>
        <v>42177.533506944441</v>
      </c>
    </row>
    <row r="1615" spans="1:20" ht="30" hidden="1" x14ac:dyDescent="0.2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 t="shared" si="100"/>
        <v>0.21099999999999999</v>
      </c>
      <c r="P1615" s="7">
        <f t="shared" si="101"/>
        <v>26.375</v>
      </c>
      <c r="Q1615" t="s">
        <v>8317</v>
      </c>
      <c r="R1615" t="s">
        <v>8318</v>
      </c>
      <c r="S1615" s="17">
        <f t="shared" si="102"/>
        <v>41980.859189814808</v>
      </c>
      <c r="T1615" s="11">
        <f t="shared" si="103"/>
        <v>42040.859189814808</v>
      </c>
    </row>
    <row r="1616" spans="1:20" ht="60" hidden="1" x14ac:dyDescent="0.2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 t="shared" si="100"/>
        <v>0.21146666666666666</v>
      </c>
      <c r="P1616" s="7">
        <f t="shared" si="101"/>
        <v>453.14285714285717</v>
      </c>
      <c r="Q1616" t="s">
        <v>8338</v>
      </c>
      <c r="R1616" t="s">
        <v>8350</v>
      </c>
      <c r="S1616" s="17">
        <f t="shared" si="102"/>
        <v>41913.581956018512</v>
      </c>
      <c r="T1616" s="11">
        <f t="shared" si="103"/>
        <v>41973.623622685183</v>
      </c>
    </row>
    <row r="1617" spans="1:20" ht="45" hidden="1" x14ac:dyDescent="0.25">
      <c r="A1617">
        <v>1737</v>
      </c>
      <c r="B1617" s="3" t="s">
        <v>1738</v>
      </c>
      <c r="C1617" s="3" t="s">
        <v>5847</v>
      </c>
      <c r="D1617">
        <v>4000</v>
      </c>
      <c r="E1617">
        <v>850</v>
      </c>
      <c r="F1617" t="s">
        <v>8221</v>
      </c>
      <c r="G1617" t="s">
        <v>8224</v>
      </c>
      <c r="H1617" t="s">
        <v>8246</v>
      </c>
      <c r="I1617">
        <v>1437432392</v>
      </c>
      <c r="J1617">
        <v>1434840392</v>
      </c>
      <c r="K1617" t="b">
        <v>0</v>
      </c>
      <c r="L1617">
        <v>15</v>
      </c>
      <c r="M1617" t="b">
        <v>0</v>
      </c>
      <c r="N1617" t="s">
        <v>8293</v>
      </c>
      <c r="O1617" s="6">
        <f t="shared" si="100"/>
        <v>0.21249999999999999</v>
      </c>
      <c r="P1617" s="7">
        <f t="shared" si="101"/>
        <v>56.666666666666664</v>
      </c>
      <c r="Q1617" t="s">
        <v>8325</v>
      </c>
      <c r="R1617" t="s">
        <v>8347</v>
      </c>
      <c r="S1617" s="17">
        <f t="shared" si="102"/>
        <v>42175.740648148152</v>
      </c>
      <c r="T1617" s="11">
        <f t="shared" si="103"/>
        <v>42205.740648148152</v>
      </c>
    </row>
    <row r="1618" spans="1:20" ht="45" hidden="1" x14ac:dyDescent="0.25">
      <c r="A1618">
        <v>1566</v>
      </c>
      <c r="B1618" s="3" t="s">
        <v>1567</v>
      </c>
      <c r="C1618" s="3" t="s">
        <v>5676</v>
      </c>
      <c r="D1618">
        <v>30000</v>
      </c>
      <c r="E1618">
        <v>6375</v>
      </c>
      <c r="F1618" t="s">
        <v>8220</v>
      </c>
      <c r="G1618" t="s">
        <v>8224</v>
      </c>
      <c r="H1618" t="s">
        <v>8246</v>
      </c>
      <c r="I1618">
        <v>1469656800</v>
      </c>
      <c r="J1618">
        <v>1467151204</v>
      </c>
      <c r="K1618" t="b">
        <v>0</v>
      </c>
      <c r="L1618">
        <v>59</v>
      </c>
      <c r="M1618" t="b">
        <v>0</v>
      </c>
      <c r="N1618" t="s">
        <v>8290</v>
      </c>
      <c r="O1618" s="6">
        <f t="shared" si="100"/>
        <v>0.21249999999999999</v>
      </c>
      <c r="P1618" s="7">
        <f t="shared" si="101"/>
        <v>108.05084745762711</v>
      </c>
      <c r="Q1618" t="s">
        <v>8322</v>
      </c>
      <c r="R1618" t="s">
        <v>8344</v>
      </c>
      <c r="S1618" s="17">
        <f t="shared" si="102"/>
        <v>42549.708379629628</v>
      </c>
      <c r="T1618" s="11">
        <f t="shared" si="103"/>
        <v>42578.708333333336</v>
      </c>
    </row>
    <row r="1619" spans="1:20" ht="45" hidden="1" x14ac:dyDescent="0.2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 t="shared" si="100"/>
        <v>0.21299999999999999</v>
      </c>
      <c r="P1619" s="7">
        <f t="shared" si="101"/>
        <v>56.05263157894737</v>
      </c>
      <c r="Q1619" t="s">
        <v>8317</v>
      </c>
      <c r="R1619" t="s">
        <v>8318</v>
      </c>
      <c r="S1619" s="17">
        <f t="shared" si="102"/>
        <v>41765.864166666666</v>
      </c>
      <c r="T1619" s="11">
        <f t="shared" si="103"/>
        <v>41790.864166666666</v>
      </c>
    </row>
    <row r="1620" spans="1:20" ht="45" hidden="1" x14ac:dyDescent="0.2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 t="shared" si="100"/>
        <v>0.21309523809523809</v>
      </c>
      <c r="P1620" s="7">
        <f t="shared" si="101"/>
        <v>35.799999999999997</v>
      </c>
      <c r="Q1620" t="s">
        <v>8338</v>
      </c>
      <c r="R1620" t="s">
        <v>8339</v>
      </c>
      <c r="S1620" s="17">
        <f t="shared" si="102"/>
        <v>41905.771296296298</v>
      </c>
      <c r="T1620" s="11">
        <f t="shared" si="103"/>
        <v>41935.771296296298</v>
      </c>
    </row>
    <row r="1621" spans="1:20" ht="45" hidden="1" x14ac:dyDescent="0.2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 t="shared" si="100"/>
        <v>0.21363333333333334</v>
      </c>
      <c r="P1621" s="7">
        <f t="shared" si="101"/>
        <v>105.93388429752066</v>
      </c>
      <c r="Q1621" t="s">
        <v>8319</v>
      </c>
      <c r="R1621" t="s">
        <v>8320</v>
      </c>
      <c r="S1621" s="17">
        <f t="shared" si="102"/>
        <v>42247.288425925923</v>
      </c>
      <c r="T1621" s="11">
        <f t="shared" si="103"/>
        <v>42277.999305555553</v>
      </c>
    </row>
    <row r="1622" spans="1:20" ht="45" hidden="1" x14ac:dyDescent="0.2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 t="shared" si="100"/>
        <v>0.21366666666666667</v>
      </c>
      <c r="P1622" s="7">
        <f t="shared" si="101"/>
        <v>45.785714285714285</v>
      </c>
      <c r="Q1622" t="s">
        <v>8317</v>
      </c>
      <c r="R1622" t="s">
        <v>8318</v>
      </c>
      <c r="S1622" s="17">
        <f t="shared" si="102"/>
        <v>42640.069837962961</v>
      </c>
      <c r="T1622" s="11">
        <f t="shared" si="103"/>
        <v>42670.069837962961</v>
      </c>
    </row>
    <row r="1623" spans="1:20" ht="30" hidden="1" x14ac:dyDescent="0.2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 t="shared" si="100"/>
        <v>0.21428571428571427</v>
      </c>
      <c r="P1623" s="7">
        <f t="shared" si="101"/>
        <v>37.5</v>
      </c>
      <c r="Q1623" t="s">
        <v>8317</v>
      </c>
      <c r="R1623" t="s">
        <v>8318</v>
      </c>
      <c r="S1623" s="17">
        <f t="shared" si="102"/>
        <v>42297.482673611106</v>
      </c>
      <c r="T1623" s="11">
        <f t="shared" si="103"/>
        <v>42320.082638888889</v>
      </c>
    </row>
    <row r="1624" spans="1:20" ht="60" hidden="1" x14ac:dyDescent="0.2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 t="shared" si="100"/>
        <v>0.21507499999999999</v>
      </c>
      <c r="P1624" s="7">
        <f t="shared" si="101"/>
        <v>1536.25</v>
      </c>
      <c r="Q1624" t="s">
        <v>8319</v>
      </c>
      <c r="R1624" t="s">
        <v>8321</v>
      </c>
      <c r="S1624" s="17">
        <f t="shared" si="102"/>
        <v>42527.417337962957</v>
      </c>
      <c r="T1624" s="11">
        <f t="shared" si="103"/>
        <v>42557.417337962957</v>
      </c>
    </row>
    <row r="1625" spans="1:20" ht="45" hidden="1" x14ac:dyDescent="0.2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 t="shared" si="100"/>
        <v>0.2155</v>
      </c>
      <c r="P1625" s="7">
        <f t="shared" si="101"/>
        <v>128.27380952380952</v>
      </c>
      <c r="Q1625" t="s">
        <v>8317</v>
      </c>
      <c r="R1625" t="s">
        <v>8318</v>
      </c>
      <c r="S1625" s="17">
        <f t="shared" si="102"/>
        <v>41779.449537037035</v>
      </c>
      <c r="T1625" s="11">
        <f t="shared" si="103"/>
        <v>41821.041666666664</v>
      </c>
    </row>
    <row r="1626" spans="1:20" ht="45" hidden="1" x14ac:dyDescent="0.2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 t="shared" si="100"/>
        <v>0.21575</v>
      </c>
      <c r="P1626" s="7">
        <f t="shared" si="101"/>
        <v>110.64102564102564</v>
      </c>
      <c r="Q1626" t="s">
        <v>8310</v>
      </c>
      <c r="R1626" t="s">
        <v>8316</v>
      </c>
      <c r="S1626" s="17">
        <f t="shared" si="102"/>
        <v>41135.471458333333</v>
      </c>
      <c r="T1626" s="11">
        <f t="shared" si="103"/>
        <v>41180.471458333333</v>
      </c>
    </row>
    <row r="1627" spans="1:20" ht="45" hidden="1" x14ac:dyDescent="0.2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 t="shared" si="100"/>
        <v>0.21628</v>
      </c>
      <c r="P1627" s="7">
        <f t="shared" si="101"/>
        <v>50.29767441860465</v>
      </c>
      <c r="Q1627" t="s">
        <v>8319</v>
      </c>
      <c r="R1627" t="s">
        <v>8321</v>
      </c>
      <c r="S1627" s="17">
        <f t="shared" si="102"/>
        <v>41974.011157407404</v>
      </c>
      <c r="T1627" s="11">
        <f t="shared" si="103"/>
        <v>42004.999305555553</v>
      </c>
    </row>
    <row r="1628" spans="1:20" ht="45" hidden="1" x14ac:dyDescent="0.2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 t="shared" si="100"/>
        <v>0.21685714285714286</v>
      </c>
      <c r="P1628" s="7">
        <f t="shared" si="101"/>
        <v>126.5</v>
      </c>
      <c r="Q1628" t="s">
        <v>8317</v>
      </c>
      <c r="R1628" t="s">
        <v>8318</v>
      </c>
      <c r="S1628" s="17">
        <f t="shared" si="102"/>
        <v>42353.553425925922</v>
      </c>
      <c r="T1628" s="11">
        <f t="shared" si="103"/>
        <v>42383.553425925922</v>
      </c>
    </row>
    <row r="1629" spans="1:20" ht="45" hidden="1" x14ac:dyDescent="0.2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 t="shared" si="100"/>
        <v>0.21714285714285714</v>
      </c>
      <c r="P1629" s="7">
        <f t="shared" si="101"/>
        <v>76</v>
      </c>
      <c r="Q1629" t="s">
        <v>8325</v>
      </c>
      <c r="R1629" t="s">
        <v>8347</v>
      </c>
      <c r="S1629" s="17">
        <f t="shared" si="102"/>
        <v>42808.57335648148</v>
      </c>
      <c r="T1629" s="11">
        <f t="shared" si="103"/>
        <v>42832.57335648148</v>
      </c>
    </row>
    <row r="1630" spans="1:20" ht="45" hidden="1" x14ac:dyDescent="0.2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 t="shared" si="100"/>
        <v>0.2185</v>
      </c>
      <c r="P1630" s="7">
        <f t="shared" si="101"/>
        <v>48.555555555555557</v>
      </c>
      <c r="Q1630" t="s">
        <v>8317</v>
      </c>
      <c r="R1630" t="s">
        <v>8318</v>
      </c>
      <c r="S1630" s="17">
        <f t="shared" si="102"/>
        <v>42245.026006944441</v>
      </c>
      <c r="T1630" s="11">
        <f t="shared" si="103"/>
        <v>42263.026006944441</v>
      </c>
    </row>
    <row r="1631" spans="1:20" ht="45" hidden="1" x14ac:dyDescent="0.2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 t="shared" si="100"/>
        <v>0.21887499999999999</v>
      </c>
      <c r="P1631" s="7">
        <f t="shared" si="101"/>
        <v>35.734693877551024</v>
      </c>
      <c r="Q1631" t="s">
        <v>8322</v>
      </c>
      <c r="R1631" t="s">
        <v>8358</v>
      </c>
      <c r="S1631" s="17">
        <f t="shared" si="102"/>
        <v>41044.779722222222</v>
      </c>
      <c r="T1631" s="11">
        <f t="shared" si="103"/>
        <v>41104.779722222222</v>
      </c>
    </row>
    <row r="1632" spans="1:20" ht="30" hidden="1" x14ac:dyDescent="0.2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 t="shared" si="100"/>
        <v>0.21906971229845085</v>
      </c>
      <c r="P1632" s="7">
        <f t="shared" si="101"/>
        <v>66.520080000000007</v>
      </c>
      <c r="Q1632" t="s">
        <v>8310</v>
      </c>
      <c r="R1632" t="s">
        <v>8316</v>
      </c>
      <c r="S1632" s="17">
        <f t="shared" si="102"/>
        <v>41381.297442129624</v>
      </c>
      <c r="T1632" s="11">
        <f t="shared" si="103"/>
        <v>41411.297442129624</v>
      </c>
    </row>
    <row r="1633" spans="1:20" ht="45" hidden="1" x14ac:dyDescent="0.2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 t="shared" si="100"/>
        <v>0.21940000000000001</v>
      </c>
      <c r="P1633" s="7">
        <f t="shared" si="101"/>
        <v>47.695652173913047</v>
      </c>
      <c r="Q1633" t="s">
        <v>8317</v>
      </c>
      <c r="R1633" t="s">
        <v>8318</v>
      </c>
      <c r="S1633" s="17">
        <f t="shared" si="102"/>
        <v>41740.285324074073</v>
      </c>
      <c r="T1633" s="11">
        <f t="shared" si="103"/>
        <v>41770.285324074073</v>
      </c>
    </row>
    <row r="1634" spans="1:20" ht="45" hidden="1" x14ac:dyDescent="0.2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 t="shared" si="100"/>
        <v>0.22</v>
      </c>
      <c r="P1634" s="7">
        <f t="shared" si="101"/>
        <v>55</v>
      </c>
      <c r="Q1634" t="s">
        <v>8317</v>
      </c>
      <c r="R1634" t="s">
        <v>8318</v>
      </c>
      <c r="S1634" s="17">
        <f t="shared" si="102"/>
        <v>41928.481805555552</v>
      </c>
      <c r="T1634" s="11">
        <f t="shared" si="103"/>
        <v>41958.624999999993</v>
      </c>
    </row>
    <row r="1635" spans="1:20" ht="45" hidden="1" x14ac:dyDescent="0.2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 t="shared" si="100"/>
        <v>0.22052631578947368</v>
      </c>
      <c r="P1635" s="7">
        <f t="shared" si="101"/>
        <v>48.720930232558139</v>
      </c>
      <c r="Q1635" t="s">
        <v>8338</v>
      </c>
      <c r="R1635" t="s">
        <v>8339</v>
      </c>
      <c r="S1635" s="17">
        <f t="shared" si="102"/>
        <v>42515.231087962959</v>
      </c>
      <c r="T1635" s="11">
        <f t="shared" si="103"/>
        <v>42575.231087962959</v>
      </c>
    </row>
    <row r="1636" spans="1:20" ht="45" hidden="1" x14ac:dyDescent="0.2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 t="shared" si="100"/>
        <v>0.22092500000000001</v>
      </c>
      <c r="P1636" s="7">
        <f t="shared" si="101"/>
        <v>23.948509485094849</v>
      </c>
      <c r="Q1636" t="s">
        <v>8319</v>
      </c>
      <c r="R1636" t="s">
        <v>8321</v>
      </c>
      <c r="S1636" s="17">
        <f t="shared" si="102"/>
        <v>41835.372685185182</v>
      </c>
      <c r="T1636" s="11">
        <f t="shared" si="103"/>
        <v>41895.372685185182</v>
      </c>
    </row>
    <row r="1637" spans="1:20" ht="45" hidden="1" x14ac:dyDescent="0.2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 t="shared" si="100"/>
        <v>0.22142857142857142</v>
      </c>
      <c r="P1637" s="7">
        <f t="shared" si="101"/>
        <v>129.16666666666666</v>
      </c>
      <c r="Q1637" t="s">
        <v>8317</v>
      </c>
      <c r="R1637" t="s">
        <v>8318</v>
      </c>
      <c r="S1637" s="17">
        <f t="shared" si="102"/>
        <v>42310.760185185187</v>
      </c>
      <c r="T1637" s="11">
        <f t="shared" si="103"/>
        <v>42333.749999999993</v>
      </c>
    </row>
    <row r="1638" spans="1:20" ht="45" hidden="1" x14ac:dyDescent="0.2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 t="shared" si="100"/>
        <v>0.22363636363636363</v>
      </c>
      <c r="P1638" s="7">
        <f t="shared" si="101"/>
        <v>24.6</v>
      </c>
      <c r="Q1638" t="s">
        <v>8325</v>
      </c>
      <c r="R1638" t="s">
        <v>8328</v>
      </c>
      <c r="S1638" s="17">
        <f t="shared" si="102"/>
        <v>42737.337025462963</v>
      </c>
      <c r="T1638" s="11">
        <f t="shared" si="103"/>
        <v>42797.337025462963</v>
      </c>
    </row>
    <row r="1639" spans="1:20" ht="45" hidden="1" x14ac:dyDescent="0.2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 t="shared" si="100"/>
        <v>0.224</v>
      </c>
      <c r="P1639" s="7">
        <f t="shared" si="101"/>
        <v>56</v>
      </c>
      <c r="Q1639" t="s">
        <v>8310</v>
      </c>
      <c r="R1639" t="s">
        <v>8314</v>
      </c>
      <c r="S1639" s="17">
        <f t="shared" si="102"/>
        <v>41900.296979166662</v>
      </c>
      <c r="T1639" s="11">
        <f t="shared" si="103"/>
        <v>41930.296979166662</v>
      </c>
    </row>
    <row r="1640" spans="1:20" ht="45" hidden="1" x14ac:dyDescent="0.2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 t="shared" si="100"/>
        <v>0.22494285714285714</v>
      </c>
      <c r="P1640" s="7">
        <f t="shared" si="101"/>
        <v>157.46</v>
      </c>
      <c r="Q1640" t="s">
        <v>8319</v>
      </c>
      <c r="R1640" t="s">
        <v>8321</v>
      </c>
      <c r="S1640" s="17">
        <f t="shared" si="102"/>
        <v>42522.068391203698</v>
      </c>
      <c r="T1640" s="11">
        <f t="shared" si="103"/>
        <v>42552.958333333336</v>
      </c>
    </row>
    <row r="1641" spans="1:20" ht="45" hidden="1" x14ac:dyDescent="0.2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 t="shared" si="100"/>
        <v>0.22500000000000001</v>
      </c>
      <c r="P1641" s="7">
        <f t="shared" si="101"/>
        <v>18.75</v>
      </c>
      <c r="Q1641" t="s">
        <v>8317</v>
      </c>
      <c r="R1641" t="s">
        <v>8318</v>
      </c>
      <c r="S1641" s="17">
        <f t="shared" si="102"/>
        <v>42800.511793981481</v>
      </c>
      <c r="T1641" s="11">
        <f t="shared" si="103"/>
        <v>42821.470127314817</v>
      </c>
    </row>
    <row r="1642" spans="1:20" ht="30" hidden="1" x14ac:dyDescent="0.2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 t="shared" si="100"/>
        <v>0.22520000000000001</v>
      </c>
      <c r="P1642" s="7">
        <f t="shared" si="101"/>
        <v>56.3</v>
      </c>
      <c r="Q1642" t="s">
        <v>8336</v>
      </c>
      <c r="R1642" t="s">
        <v>8337</v>
      </c>
      <c r="S1642" s="17">
        <f t="shared" si="102"/>
        <v>42595.377025462956</v>
      </c>
      <c r="T1642" s="11">
        <f t="shared" si="103"/>
        <v>42616.377025462956</v>
      </c>
    </row>
    <row r="1643" spans="1:20" ht="45" hidden="1" x14ac:dyDescent="0.2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 t="shared" si="100"/>
        <v>0.22750000000000001</v>
      </c>
      <c r="P1643" s="7">
        <f t="shared" si="101"/>
        <v>53.529411764705884</v>
      </c>
      <c r="Q1643" t="s">
        <v>8317</v>
      </c>
      <c r="R1643" t="s">
        <v>8357</v>
      </c>
      <c r="S1643" s="17">
        <f t="shared" si="102"/>
        <v>41760.700706018513</v>
      </c>
      <c r="T1643" s="11">
        <f t="shared" si="103"/>
        <v>41790.957638888889</v>
      </c>
    </row>
    <row r="1644" spans="1:20" ht="45" hidden="1" x14ac:dyDescent="0.2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 t="shared" si="100"/>
        <v>0.22878799999999999</v>
      </c>
      <c r="P1644" s="7">
        <f t="shared" si="101"/>
        <v>161.11830985915492</v>
      </c>
      <c r="Q1644" t="s">
        <v>8319</v>
      </c>
      <c r="R1644" t="s">
        <v>8321</v>
      </c>
      <c r="S1644" s="17">
        <f t="shared" si="102"/>
        <v>42289.466840277775</v>
      </c>
      <c r="T1644" s="11">
        <f t="shared" si="103"/>
        <v>42329.508506944439</v>
      </c>
    </row>
    <row r="1645" spans="1:20" ht="45" hidden="1" x14ac:dyDescent="0.2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 t="shared" si="100"/>
        <v>0.22881426547787684</v>
      </c>
      <c r="P1645" s="7">
        <f t="shared" si="101"/>
        <v>39.228571428571428</v>
      </c>
      <c r="Q1645" t="s">
        <v>8310</v>
      </c>
      <c r="R1645" t="s">
        <v>8316</v>
      </c>
      <c r="S1645" s="17">
        <f t="shared" si="102"/>
        <v>41218.183113425926</v>
      </c>
      <c r="T1645" s="11">
        <f t="shared" si="103"/>
        <v>41248.183113425926</v>
      </c>
    </row>
    <row r="1646" spans="1:20" ht="45" hidden="1" x14ac:dyDescent="0.2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 t="shared" si="100"/>
        <v>0.2291</v>
      </c>
      <c r="P1646" s="7">
        <f t="shared" si="101"/>
        <v>65.457142857142856</v>
      </c>
      <c r="Q1646" t="s">
        <v>8322</v>
      </c>
      <c r="R1646" t="s">
        <v>8344</v>
      </c>
      <c r="S1646" s="17">
        <f t="shared" si="102"/>
        <v>41799.315925925926</v>
      </c>
      <c r="T1646" s="11">
        <f t="shared" si="103"/>
        <v>41829.315925925926</v>
      </c>
    </row>
    <row r="1647" spans="1:20" ht="45" hidden="1" x14ac:dyDescent="0.2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 t="shared" si="100"/>
        <v>0.23</v>
      </c>
      <c r="P1647" s="7">
        <f t="shared" si="101"/>
        <v>16.428571428571427</v>
      </c>
      <c r="Q1647" t="s">
        <v>8319</v>
      </c>
      <c r="R1647" t="s">
        <v>8320</v>
      </c>
      <c r="S1647" s="17">
        <f t="shared" si="102"/>
        <v>42070.469270833331</v>
      </c>
      <c r="T1647" s="11">
        <f t="shared" si="103"/>
        <v>42100.427604166667</v>
      </c>
    </row>
    <row r="1648" spans="1:20" ht="45" hidden="1" x14ac:dyDescent="0.2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 t="shared" si="100"/>
        <v>0.23163076923076922</v>
      </c>
      <c r="P1648" s="7">
        <f t="shared" si="101"/>
        <v>449.43283582089555</v>
      </c>
      <c r="Q1648" t="s">
        <v>8310</v>
      </c>
      <c r="R1648" t="s">
        <v>8313</v>
      </c>
      <c r="S1648" s="17">
        <f t="shared" si="102"/>
        <v>42089.95349537037</v>
      </c>
      <c r="T1648" s="11">
        <f t="shared" si="103"/>
        <v>42149.95349537037</v>
      </c>
    </row>
    <row r="1649" spans="1:20" ht="45" hidden="1" x14ac:dyDescent="0.2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 t="shared" si="100"/>
        <v>0.23333333333333334</v>
      </c>
      <c r="P1649" s="7">
        <f t="shared" si="101"/>
        <v>96.551724137931032</v>
      </c>
      <c r="Q1649" t="s">
        <v>8317</v>
      </c>
      <c r="R1649" t="s">
        <v>8318</v>
      </c>
      <c r="S1649" s="17">
        <f t="shared" si="102"/>
        <v>42192.69736111111</v>
      </c>
      <c r="T1649" s="11">
        <f t="shared" si="103"/>
        <v>42236.503472222219</v>
      </c>
    </row>
    <row r="1650" spans="1:20" ht="30" hidden="1" x14ac:dyDescent="0.2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 t="shared" si="100"/>
        <v>0.23416000000000001</v>
      </c>
      <c r="P1650" s="7">
        <f t="shared" si="101"/>
        <v>130.0888888888889</v>
      </c>
      <c r="Q1650" t="s">
        <v>8317</v>
      </c>
      <c r="R1650" t="s">
        <v>8357</v>
      </c>
      <c r="S1650" s="17">
        <f t="shared" si="102"/>
        <v>42528.334293981483</v>
      </c>
      <c r="T1650" s="11">
        <f t="shared" si="103"/>
        <v>42559.874305555553</v>
      </c>
    </row>
    <row r="1651" spans="1:20" ht="45" hidden="1" x14ac:dyDescent="0.2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 t="shared" si="100"/>
        <v>0.23588571428571428</v>
      </c>
      <c r="P1651" s="7">
        <f t="shared" si="101"/>
        <v>305.77777777777777</v>
      </c>
      <c r="Q1651" t="s">
        <v>8336</v>
      </c>
      <c r="R1651" t="s">
        <v>8337</v>
      </c>
      <c r="S1651" s="17">
        <f t="shared" si="102"/>
        <v>41828.45612268518</v>
      </c>
      <c r="T1651" s="11">
        <f t="shared" si="103"/>
        <v>41858.45612268518</v>
      </c>
    </row>
    <row r="1652" spans="1:20" ht="45" hidden="1" x14ac:dyDescent="0.2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 t="shared" si="100"/>
        <v>0.23628571428571429</v>
      </c>
      <c r="P1652" s="7">
        <f t="shared" si="101"/>
        <v>23.62857142857143</v>
      </c>
      <c r="Q1652" t="s">
        <v>8317</v>
      </c>
      <c r="R1652" t="s">
        <v>8357</v>
      </c>
      <c r="S1652" s="17">
        <f t="shared" si="102"/>
        <v>42744.207696759251</v>
      </c>
      <c r="T1652" s="11">
        <f t="shared" si="103"/>
        <v>42774.207696759251</v>
      </c>
    </row>
    <row r="1653" spans="1:20" ht="45" hidden="1" x14ac:dyDescent="0.2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 t="shared" si="100"/>
        <v>0.236925</v>
      </c>
      <c r="P1653" s="7">
        <f t="shared" si="101"/>
        <v>51.227027027027027</v>
      </c>
      <c r="Q1653" t="s">
        <v>8338</v>
      </c>
      <c r="R1653" t="s">
        <v>8339</v>
      </c>
      <c r="S1653" s="17">
        <f t="shared" si="102"/>
        <v>42115.741643518515</v>
      </c>
      <c r="T1653" s="11">
        <f t="shared" si="103"/>
        <v>42145.741643518515</v>
      </c>
    </row>
    <row r="1654" spans="1:20" ht="45" hidden="1" x14ac:dyDescent="0.2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 t="shared" si="100"/>
        <v>0.2402</v>
      </c>
      <c r="P1654" s="7">
        <f t="shared" si="101"/>
        <v>109.18181818181819</v>
      </c>
      <c r="Q1654" t="s">
        <v>8325</v>
      </c>
      <c r="R1654" t="s">
        <v>8328</v>
      </c>
      <c r="S1654" s="17">
        <f t="shared" si="102"/>
        <v>40087.897060185183</v>
      </c>
      <c r="T1654" s="11">
        <f t="shared" si="103"/>
        <v>40147.999305555553</v>
      </c>
    </row>
    <row r="1655" spans="1:20" ht="45" hidden="1" x14ac:dyDescent="0.2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 t="shared" si="100"/>
        <v>0.2411764705882353</v>
      </c>
      <c r="P1655" s="7">
        <f t="shared" si="101"/>
        <v>41</v>
      </c>
      <c r="Q1655" t="s">
        <v>8317</v>
      </c>
      <c r="R1655" t="s">
        <v>8318</v>
      </c>
      <c r="S1655" s="17">
        <f t="shared" si="102"/>
        <v>42770.082256944443</v>
      </c>
      <c r="T1655" s="11">
        <f t="shared" si="103"/>
        <v>42800.082256944443</v>
      </c>
    </row>
    <row r="1656" spans="1:20" ht="45" hidden="1" x14ac:dyDescent="0.2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 t="shared" si="100"/>
        <v>0.24194444444444443</v>
      </c>
      <c r="P1656" s="7">
        <f t="shared" si="101"/>
        <v>45.842105263157897</v>
      </c>
      <c r="Q1656" t="s">
        <v>8317</v>
      </c>
      <c r="R1656" t="s">
        <v>8318</v>
      </c>
      <c r="S1656" s="17">
        <f t="shared" si="102"/>
        <v>41921.562106481477</v>
      </c>
      <c r="T1656" s="11">
        <f t="shared" si="103"/>
        <v>41938.562106481477</v>
      </c>
    </row>
    <row r="1657" spans="1:20" ht="45" hidden="1" x14ac:dyDescent="0.2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 t="shared" si="100"/>
        <v>0.24285714285714285</v>
      </c>
      <c r="P1657" s="7">
        <f t="shared" si="101"/>
        <v>53.125</v>
      </c>
      <c r="Q1657" t="s">
        <v>8317</v>
      </c>
      <c r="R1657" t="s">
        <v>8318</v>
      </c>
      <c r="S1657" s="17">
        <f t="shared" si="102"/>
        <v>42306.640520833331</v>
      </c>
      <c r="T1657" s="11">
        <f t="shared" si="103"/>
        <v>42336.682187499995</v>
      </c>
    </row>
    <row r="1658" spans="1:20" ht="45" hidden="1" x14ac:dyDescent="0.2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6">
        <f t="shared" si="100"/>
        <v>0.24333333333333335</v>
      </c>
      <c r="P1658" s="7">
        <f t="shared" si="101"/>
        <v>34.761904761904759</v>
      </c>
      <c r="Q1658" t="s">
        <v>8325</v>
      </c>
      <c r="R1658" t="s">
        <v>8328</v>
      </c>
      <c r="S1658" s="17">
        <f t="shared" si="102"/>
        <v>41368.375393518516</v>
      </c>
      <c r="T1658" s="11">
        <f t="shared" si="103"/>
        <v>41398.375393518516</v>
      </c>
    </row>
    <row r="1659" spans="1:20" ht="45" hidden="1" x14ac:dyDescent="0.2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6">
        <f t="shared" si="100"/>
        <v>0.24333333333333335</v>
      </c>
      <c r="P1659" s="7">
        <f t="shared" si="101"/>
        <v>24.333333333333332</v>
      </c>
      <c r="Q1659" t="s">
        <v>8317</v>
      </c>
      <c r="R1659" t="s">
        <v>8318</v>
      </c>
      <c r="S1659" s="17">
        <f t="shared" si="102"/>
        <v>41880.580509259256</v>
      </c>
      <c r="T1659" s="11">
        <f t="shared" si="103"/>
        <v>41910.580509259256</v>
      </c>
    </row>
    <row r="1660" spans="1:20" ht="30" hidden="1" x14ac:dyDescent="0.25">
      <c r="A1660">
        <v>3203</v>
      </c>
      <c r="B1660" s="3" t="s">
        <v>3203</v>
      </c>
      <c r="C1660" s="3" t="s">
        <v>7313</v>
      </c>
      <c r="D1660">
        <v>1000</v>
      </c>
      <c r="E1660">
        <v>250</v>
      </c>
      <c r="F1660" t="s">
        <v>8221</v>
      </c>
      <c r="G1660" t="s">
        <v>8224</v>
      </c>
      <c r="H1660" t="s">
        <v>8246</v>
      </c>
      <c r="I1660">
        <v>1443224622</v>
      </c>
      <c r="J1660">
        <v>1440632622</v>
      </c>
      <c r="K1660" t="b">
        <v>0</v>
      </c>
      <c r="L1660">
        <v>6</v>
      </c>
      <c r="M1660" t="b">
        <v>0</v>
      </c>
      <c r="N1660" t="s">
        <v>8305</v>
      </c>
      <c r="O1660" s="6">
        <f t="shared" si="100"/>
        <v>0.25</v>
      </c>
      <c r="P1660" s="7">
        <f t="shared" si="101"/>
        <v>41.666666666666664</v>
      </c>
      <c r="Q1660" t="s">
        <v>8317</v>
      </c>
      <c r="R1660" t="s">
        <v>8359</v>
      </c>
      <c r="S1660" s="17">
        <f t="shared" si="102"/>
        <v>42242.780347222222</v>
      </c>
      <c r="T1660" s="11">
        <f t="shared" si="103"/>
        <v>42272.780347222222</v>
      </c>
    </row>
    <row r="1661" spans="1:20" ht="45" hidden="1" x14ac:dyDescent="0.25">
      <c r="A1661">
        <v>239</v>
      </c>
      <c r="B1661" s="3" t="s">
        <v>241</v>
      </c>
      <c r="C1661" s="3" t="s">
        <v>4349</v>
      </c>
      <c r="D1661">
        <v>1000</v>
      </c>
      <c r="E1661">
        <v>250</v>
      </c>
      <c r="F1661" t="s">
        <v>8221</v>
      </c>
      <c r="G1661" t="s">
        <v>8226</v>
      </c>
      <c r="H1661" t="s">
        <v>8248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8268</v>
      </c>
      <c r="O1661" s="6">
        <f t="shared" si="100"/>
        <v>0.25</v>
      </c>
      <c r="P1661" s="7">
        <f t="shared" si="101"/>
        <v>50</v>
      </c>
      <c r="Q1661" t="s">
        <v>8310</v>
      </c>
      <c r="R1661" t="s">
        <v>8314</v>
      </c>
      <c r="S1661" s="17">
        <f t="shared" si="102"/>
        <v>42296.901967592588</v>
      </c>
      <c r="T1661" s="11">
        <f t="shared" si="103"/>
        <v>42316.291666666664</v>
      </c>
    </row>
    <row r="1662" spans="1:20" ht="45" hidden="1" x14ac:dyDescent="0.2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 t="shared" si="100"/>
        <v>0.25030188679245285</v>
      </c>
      <c r="P1662" s="7">
        <f t="shared" si="101"/>
        <v>58.184210526315788</v>
      </c>
      <c r="Q1662" t="s">
        <v>8317</v>
      </c>
      <c r="R1662" t="s">
        <v>8357</v>
      </c>
      <c r="S1662" s="17">
        <f t="shared" si="102"/>
        <v>41843.916782407403</v>
      </c>
      <c r="T1662" s="11">
        <f t="shared" si="103"/>
        <v>41878.916782407403</v>
      </c>
    </row>
    <row r="1663" spans="1:20" ht="45" hidden="1" x14ac:dyDescent="0.2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 t="shared" si="100"/>
        <v>0.25035714285714283</v>
      </c>
      <c r="P1663" s="7">
        <f t="shared" si="101"/>
        <v>46.733333333333334</v>
      </c>
      <c r="Q1663" t="s">
        <v>8322</v>
      </c>
      <c r="R1663" t="s">
        <v>8324</v>
      </c>
      <c r="S1663" s="17">
        <f t="shared" si="102"/>
        <v>41365.69626157407</v>
      </c>
      <c r="T1663" s="11">
        <f t="shared" si="103"/>
        <v>41395.69626157407</v>
      </c>
    </row>
    <row r="1664" spans="1:20" ht="45" hidden="1" x14ac:dyDescent="0.2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 t="shared" si="100"/>
        <v>0.25087142857142858</v>
      </c>
      <c r="P1664" s="7">
        <f t="shared" si="101"/>
        <v>89.59693877551021</v>
      </c>
      <c r="Q1664" t="s">
        <v>8319</v>
      </c>
      <c r="R1664" t="s">
        <v>8321</v>
      </c>
      <c r="S1664" s="17">
        <f t="shared" si="102"/>
        <v>42652.756574074076</v>
      </c>
      <c r="T1664" s="11">
        <f t="shared" si="103"/>
        <v>42685.999999999993</v>
      </c>
    </row>
    <row r="1665" spans="1:20" ht="45" hidden="1" x14ac:dyDescent="0.2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 t="shared" si="100"/>
        <v>0.2525</v>
      </c>
      <c r="P1665" s="7">
        <f t="shared" si="101"/>
        <v>91.818181818181813</v>
      </c>
      <c r="Q1665" t="s">
        <v>8310</v>
      </c>
      <c r="R1665" t="s">
        <v>8314</v>
      </c>
      <c r="S1665" s="17">
        <f t="shared" si="102"/>
        <v>42248.856388888882</v>
      </c>
      <c r="T1665" s="11">
        <f t="shared" si="103"/>
        <v>42277.999999999993</v>
      </c>
    </row>
    <row r="1666" spans="1:20" ht="60" hidden="1" x14ac:dyDescent="0.2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 t="shared" ref="O1666:O1729" si="104">E1666/D1666</f>
        <v>0.25259090909090909</v>
      </c>
      <c r="P1666" s="7">
        <f t="shared" ref="P1666:P1729" si="105">IFERROR(E1666/L1666,0)</f>
        <v>168.39393939393941</v>
      </c>
      <c r="Q1666" t="s">
        <v>8336</v>
      </c>
      <c r="R1666" t="s">
        <v>8337</v>
      </c>
      <c r="S1666" s="17">
        <f t="shared" ref="S1666:S1729" si="106">(((J1666/60)/60)/24)+DATE(1970,1,1)+(-5/24)</f>
        <v>42082.367222222216</v>
      </c>
      <c r="T1666" s="11">
        <f t="shared" ref="T1666:T1729" si="107">(((I1666/60)/60)/24)+DATE(1970,1,1)+(-5/24)</f>
        <v>42105.041666666664</v>
      </c>
    </row>
    <row r="1667" spans="1:20" ht="45" hidden="1" x14ac:dyDescent="0.2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 t="shared" si="104"/>
        <v>0.254</v>
      </c>
      <c r="P1667" s="7">
        <f t="shared" si="105"/>
        <v>57.727272727272727</v>
      </c>
      <c r="Q1667" t="s">
        <v>8325</v>
      </c>
      <c r="R1667" t="s">
        <v>8347</v>
      </c>
      <c r="S1667" s="17">
        <f t="shared" si="106"/>
        <v>42801.222708333335</v>
      </c>
      <c r="T1667" s="11">
        <f t="shared" si="107"/>
        <v>42831.181041666663</v>
      </c>
    </row>
    <row r="1668" spans="1:20" ht="45" hidden="1" x14ac:dyDescent="0.2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 t="shared" si="104"/>
        <v>0.25413402061855672</v>
      </c>
      <c r="P1668" s="7">
        <f t="shared" si="105"/>
        <v>725.02941176470586</v>
      </c>
      <c r="Q1668" t="s">
        <v>8310</v>
      </c>
      <c r="R1668" t="s">
        <v>8316</v>
      </c>
      <c r="S1668" s="17">
        <f t="shared" si="106"/>
        <v>42327.282418981478</v>
      </c>
      <c r="T1668" s="11">
        <f t="shared" si="107"/>
        <v>42367.282418981478</v>
      </c>
    </row>
    <row r="1669" spans="1:20" ht="60" hidden="1" x14ac:dyDescent="0.2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 t="shared" si="104"/>
        <v>0.25545454545454543</v>
      </c>
      <c r="P1669" s="7">
        <f t="shared" si="105"/>
        <v>93.666666666666671</v>
      </c>
      <c r="Q1669" t="s">
        <v>8322</v>
      </c>
      <c r="R1669" t="s">
        <v>8358</v>
      </c>
      <c r="S1669" s="17">
        <f t="shared" si="106"/>
        <v>41846.769745370366</v>
      </c>
      <c r="T1669" s="11">
        <f t="shared" si="107"/>
        <v>41876.769745370366</v>
      </c>
    </row>
    <row r="1670" spans="1:20" ht="45" hidden="1" x14ac:dyDescent="0.2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 t="shared" si="104"/>
        <v>0.25584000000000001</v>
      </c>
      <c r="P1670" s="7">
        <f t="shared" si="105"/>
        <v>133.25</v>
      </c>
      <c r="Q1670" t="s">
        <v>8319</v>
      </c>
      <c r="R1670" t="s">
        <v>8321</v>
      </c>
      <c r="S1670" s="17">
        <f t="shared" si="106"/>
        <v>42504.195543981477</v>
      </c>
      <c r="T1670" s="11">
        <f t="shared" si="107"/>
        <v>42549.195543981477</v>
      </c>
    </row>
    <row r="1671" spans="1:20" ht="45" hidden="1" x14ac:dyDescent="0.2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 t="shared" si="104"/>
        <v>0.25698702928870293</v>
      </c>
      <c r="P1671" s="7">
        <f t="shared" si="105"/>
        <v>65.340319148936175</v>
      </c>
      <c r="Q1671" t="s">
        <v>8317</v>
      </c>
      <c r="R1671" t="s">
        <v>8318</v>
      </c>
      <c r="S1671" s="17">
        <f t="shared" si="106"/>
        <v>42614.06046296296</v>
      </c>
      <c r="T1671" s="11">
        <f t="shared" si="107"/>
        <v>42645.166666666664</v>
      </c>
    </row>
    <row r="1672" spans="1:20" ht="45" hidden="1" x14ac:dyDescent="0.2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 t="shared" si="104"/>
        <v>0.25763636363636366</v>
      </c>
      <c r="P1672" s="7">
        <f t="shared" si="105"/>
        <v>59.041666666666664</v>
      </c>
      <c r="Q1672" t="s">
        <v>8338</v>
      </c>
      <c r="R1672" t="s">
        <v>8339</v>
      </c>
      <c r="S1672" s="17">
        <f t="shared" si="106"/>
        <v>42597.409085648142</v>
      </c>
      <c r="T1672" s="11">
        <f t="shared" si="107"/>
        <v>42628.409085648142</v>
      </c>
    </row>
    <row r="1673" spans="1:20" ht="45" hidden="1" x14ac:dyDescent="0.2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 t="shared" si="104"/>
        <v>0.25912000000000002</v>
      </c>
      <c r="P1673" s="7">
        <f t="shared" si="105"/>
        <v>150.65116279069767</v>
      </c>
      <c r="Q1673" t="s">
        <v>8319</v>
      </c>
      <c r="R1673" t="s">
        <v>8321</v>
      </c>
      <c r="S1673" s="17">
        <f t="shared" si="106"/>
        <v>41864.293182870366</v>
      </c>
      <c r="T1673" s="11">
        <f t="shared" si="107"/>
        <v>41899.293182870366</v>
      </c>
    </row>
    <row r="1674" spans="1:20" ht="45" hidden="1" x14ac:dyDescent="0.2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 t="shared" si="104"/>
        <v>0.25976666666666665</v>
      </c>
      <c r="P1674" s="7">
        <f t="shared" si="105"/>
        <v>90.616279069767444</v>
      </c>
      <c r="Q1674" t="s">
        <v>8319</v>
      </c>
      <c r="R1674" t="s">
        <v>8321</v>
      </c>
      <c r="S1674" s="17">
        <f t="shared" si="106"/>
        <v>42543.457268518519</v>
      </c>
      <c r="T1674" s="11">
        <f t="shared" si="107"/>
        <v>42572.520833333336</v>
      </c>
    </row>
    <row r="1675" spans="1:20" ht="45" hidden="1" x14ac:dyDescent="0.2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 t="shared" si="104"/>
        <v>0.26</v>
      </c>
      <c r="P1675" s="7">
        <f t="shared" si="105"/>
        <v>13</v>
      </c>
      <c r="Q1675" t="s">
        <v>8333</v>
      </c>
      <c r="R1675" t="s">
        <v>8334</v>
      </c>
      <c r="S1675" s="17">
        <f t="shared" si="106"/>
        <v>41599.647349537037</v>
      </c>
      <c r="T1675" s="11">
        <f t="shared" si="107"/>
        <v>41629.647349537037</v>
      </c>
    </row>
    <row r="1676" spans="1:20" ht="45" hidden="1" x14ac:dyDescent="0.2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 t="shared" si="104"/>
        <v>0.2606</v>
      </c>
      <c r="P1676" s="7">
        <f t="shared" si="105"/>
        <v>65.974683544303801</v>
      </c>
      <c r="Q1676" t="s">
        <v>8325</v>
      </c>
      <c r="R1676" t="s">
        <v>8347</v>
      </c>
      <c r="S1676" s="17">
        <f t="shared" si="106"/>
        <v>42795.863310185181</v>
      </c>
      <c r="T1676" s="11">
        <f t="shared" si="107"/>
        <v>42825.958333333336</v>
      </c>
    </row>
    <row r="1677" spans="1:20" ht="30" hidden="1" x14ac:dyDescent="0.2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 t="shared" si="104"/>
        <v>0.26192500000000002</v>
      </c>
      <c r="P1677" s="7">
        <f t="shared" si="105"/>
        <v>87.308333333333337</v>
      </c>
      <c r="Q1677" t="s">
        <v>8310</v>
      </c>
      <c r="R1677" t="s">
        <v>8314</v>
      </c>
      <c r="S1677" s="17">
        <f t="shared" si="106"/>
        <v>41866.875034722223</v>
      </c>
      <c r="T1677" s="11">
        <f t="shared" si="107"/>
        <v>41896.875034722223</v>
      </c>
    </row>
    <row r="1678" spans="1:20" ht="45" hidden="1" x14ac:dyDescent="0.2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 t="shared" si="104"/>
        <v>0.26200000000000001</v>
      </c>
      <c r="P1678" s="7">
        <f t="shared" si="105"/>
        <v>218.33333333333334</v>
      </c>
      <c r="Q1678" t="s">
        <v>8338</v>
      </c>
      <c r="R1678" t="s">
        <v>8350</v>
      </c>
      <c r="S1678" s="17">
        <f t="shared" si="106"/>
        <v>41806.910162037035</v>
      </c>
      <c r="T1678" s="11">
        <f t="shared" si="107"/>
        <v>41851.910162037035</v>
      </c>
    </row>
    <row r="1679" spans="1:20" ht="45" hidden="1" x14ac:dyDescent="0.2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 t="shared" si="104"/>
        <v>0.26352173913043481</v>
      </c>
      <c r="P1679" s="7">
        <f t="shared" si="105"/>
        <v>116.55769230769231</v>
      </c>
      <c r="Q1679" t="s">
        <v>8336</v>
      </c>
      <c r="R1679" t="s">
        <v>8337</v>
      </c>
      <c r="S1679" s="17">
        <f t="shared" si="106"/>
        <v>42187.731747685182</v>
      </c>
      <c r="T1679" s="11">
        <f t="shared" si="107"/>
        <v>42218.708333333336</v>
      </c>
    </row>
    <row r="1680" spans="1:20" ht="45" hidden="1" x14ac:dyDescent="0.2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 t="shared" si="104"/>
        <v>0.26600000000000001</v>
      </c>
      <c r="P1680" s="7">
        <f t="shared" si="105"/>
        <v>291.33333333333331</v>
      </c>
      <c r="Q1680" t="s">
        <v>8319</v>
      </c>
      <c r="R1680" t="s">
        <v>8321</v>
      </c>
      <c r="S1680" s="17">
        <f t="shared" si="106"/>
        <v>41813.454629629625</v>
      </c>
      <c r="T1680" s="11">
        <f t="shared" si="107"/>
        <v>41843.454629629625</v>
      </c>
    </row>
    <row r="1681" spans="1:20" ht="30" hidden="1" x14ac:dyDescent="0.2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 t="shared" si="104"/>
        <v>0.26640000000000003</v>
      </c>
      <c r="P1681" s="7">
        <f t="shared" si="105"/>
        <v>70.10526315789474</v>
      </c>
      <c r="Q1681" t="s">
        <v>8317</v>
      </c>
      <c r="R1681" t="s">
        <v>8357</v>
      </c>
      <c r="S1681" s="17">
        <f t="shared" si="106"/>
        <v>41885.38680555555</v>
      </c>
      <c r="T1681" s="11">
        <f t="shared" si="107"/>
        <v>41916.38680555555</v>
      </c>
    </row>
    <row r="1682" spans="1:20" ht="45" hidden="1" x14ac:dyDescent="0.2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 t="shared" si="104"/>
        <v>0.26700000000000002</v>
      </c>
      <c r="P1682" s="7">
        <f t="shared" si="105"/>
        <v>42.157894736842103</v>
      </c>
      <c r="Q1682" t="s">
        <v>8322</v>
      </c>
      <c r="R1682" t="s">
        <v>8358</v>
      </c>
      <c r="S1682" s="17">
        <f t="shared" si="106"/>
        <v>41850.57304398148</v>
      </c>
      <c r="T1682" s="11">
        <f t="shared" si="107"/>
        <v>41880.57304398148</v>
      </c>
    </row>
    <row r="1683" spans="1:20" ht="45" hidden="1" x14ac:dyDescent="0.2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 t="shared" si="104"/>
        <v>0.26727272727272727</v>
      </c>
      <c r="P1683" s="7">
        <f t="shared" si="105"/>
        <v>35</v>
      </c>
      <c r="Q1683" t="s">
        <v>8317</v>
      </c>
      <c r="R1683" t="s">
        <v>8318</v>
      </c>
      <c r="S1683" s="17">
        <f t="shared" si="106"/>
        <v>42283.344618055555</v>
      </c>
      <c r="T1683" s="11">
        <f t="shared" si="107"/>
        <v>42313.386284722219</v>
      </c>
    </row>
    <row r="1684" spans="1:20" ht="45" hidden="1" x14ac:dyDescent="0.2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 t="shared" si="104"/>
        <v>0.26840000000000003</v>
      </c>
      <c r="P1684" s="7">
        <f t="shared" si="105"/>
        <v>51.615384615384613</v>
      </c>
      <c r="Q1684" t="s">
        <v>8317</v>
      </c>
      <c r="R1684" t="s">
        <v>8318</v>
      </c>
      <c r="S1684" s="17">
        <f t="shared" si="106"/>
        <v>42058.584143518521</v>
      </c>
      <c r="T1684" s="11">
        <f t="shared" si="107"/>
        <v>42088.54247685185</v>
      </c>
    </row>
    <row r="1685" spans="1:20" ht="45" hidden="1" x14ac:dyDescent="0.2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 t="shared" si="104"/>
        <v>0.26900000000000002</v>
      </c>
      <c r="P1685" s="7">
        <f t="shared" si="105"/>
        <v>36.68181818181818</v>
      </c>
      <c r="Q1685" t="s">
        <v>8322</v>
      </c>
      <c r="R1685" t="s">
        <v>8341</v>
      </c>
      <c r="S1685" s="17">
        <f t="shared" si="106"/>
        <v>41796.32336805555</v>
      </c>
      <c r="T1685" s="11">
        <f t="shared" si="107"/>
        <v>41832.999305555553</v>
      </c>
    </row>
    <row r="1686" spans="1:20" ht="45" hidden="1" x14ac:dyDescent="0.2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 t="shared" si="104"/>
        <v>0.26937422295897223</v>
      </c>
      <c r="P1686" s="7">
        <f t="shared" si="105"/>
        <v>46.428571428571431</v>
      </c>
      <c r="Q1686" t="s">
        <v>8317</v>
      </c>
      <c r="R1686" t="s">
        <v>8318</v>
      </c>
      <c r="S1686" s="17">
        <f t="shared" si="106"/>
        <v>41841.44326388889</v>
      </c>
      <c r="T1686" s="11">
        <f t="shared" si="107"/>
        <v>41881.020833333328</v>
      </c>
    </row>
    <row r="1687" spans="1:20" hidden="1" x14ac:dyDescent="0.2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 t="shared" si="104"/>
        <v>0.26953125</v>
      </c>
      <c r="P1687" s="7">
        <f t="shared" si="105"/>
        <v>17.25</v>
      </c>
      <c r="Q1687" t="s">
        <v>8310</v>
      </c>
      <c r="R1687" t="s">
        <v>8316</v>
      </c>
      <c r="S1687" s="17">
        <f t="shared" si="106"/>
        <v>41800.911736111106</v>
      </c>
      <c r="T1687" s="11">
        <f t="shared" si="107"/>
        <v>41816.911736111106</v>
      </c>
    </row>
    <row r="1688" spans="1:20" ht="45" hidden="1" x14ac:dyDescent="0.2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 t="shared" si="104"/>
        <v>0.27100000000000002</v>
      </c>
      <c r="P1688" s="7">
        <f t="shared" si="105"/>
        <v>38.714285714285715</v>
      </c>
      <c r="Q1688" t="s">
        <v>8317</v>
      </c>
      <c r="R1688" t="s">
        <v>8318</v>
      </c>
      <c r="S1688" s="17">
        <f t="shared" si="106"/>
        <v>42762.337476851848</v>
      </c>
      <c r="T1688" s="11">
        <f t="shared" si="107"/>
        <v>42792.337476851848</v>
      </c>
    </row>
    <row r="1689" spans="1:20" ht="45" hidden="1" x14ac:dyDescent="0.2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 t="shared" si="104"/>
        <v>0.27239999999999998</v>
      </c>
      <c r="P1689" s="7">
        <f t="shared" si="105"/>
        <v>68.099999999999994</v>
      </c>
      <c r="Q1689" t="s">
        <v>8317</v>
      </c>
      <c r="R1689" t="s">
        <v>8318</v>
      </c>
      <c r="S1689" s="17">
        <f t="shared" si="106"/>
        <v>42278.421377314815</v>
      </c>
      <c r="T1689" s="11">
        <f t="shared" si="107"/>
        <v>42306.421377314815</v>
      </c>
    </row>
    <row r="1690" spans="1:20" ht="45" hidden="1" x14ac:dyDescent="0.2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 t="shared" si="104"/>
        <v>0.27383999999999997</v>
      </c>
      <c r="P1690" s="7">
        <f t="shared" si="105"/>
        <v>402.70588235294116</v>
      </c>
      <c r="Q1690" t="s">
        <v>8319</v>
      </c>
      <c r="R1690" t="s">
        <v>8320</v>
      </c>
      <c r="S1690" s="17">
        <f t="shared" si="106"/>
        <v>42283.38413194444</v>
      </c>
      <c r="T1690" s="11">
        <f t="shared" si="107"/>
        <v>42323.425798611112</v>
      </c>
    </row>
    <row r="1691" spans="1:20" ht="45" hidden="1" x14ac:dyDescent="0.2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 t="shared" si="104"/>
        <v>0.27400000000000002</v>
      </c>
      <c r="P1691" s="7">
        <f t="shared" si="105"/>
        <v>22.833333333333332</v>
      </c>
      <c r="Q1691" t="s">
        <v>8317</v>
      </c>
      <c r="R1691" t="s">
        <v>8318</v>
      </c>
      <c r="S1691" s="17">
        <f t="shared" si="106"/>
        <v>42475.639733796292</v>
      </c>
      <c r="T1691" s="11">
        <f t="shared" si="107"/>
        <v>42505.639733796292</v>
      </c>
    </row>
    <row r="1692" spans="1:20" ht="45" hidden="1" x14ac:dyDescent="0.2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 t="shared" si="104"/>
        <v>0.27579999999999999</v>
      </c>
      <c r="P1692" s="7">
        <f t="shared" si="105"/>
        <v>167.15151515151516</v>
      </c>
      <c r="Q1692" t="s">
        <v>8319</v>
      </c>
      <c r="R1692" t="s">
        <v>8356</v>
      </c>
      <c r="S1692" s="17">
        <f t="shared" si="106"/>
        <v>41912.333321759259</v>
      </c>
      <c r="T1692" s="11">
        <f t="shared" si="107"/>
        <v>41941.739583333328</v>
      </c>
    </row>
    <row r="1693" spans="1:20" ht="45" hidden="1" x14ac:dyDescent="0.2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 t="shared" si="104"/>
        <v>0.27600000000000002</v>
      </c>
      <c r="P1693" s="7">
        <f t="shared" si="105"/>
        <v>55.945945945945944</v>
      </c>
      <c r="Q1693" t="s">
        <v>8310</v>
      </c>
      <c r="R1693" t="s">
        <v>8313</v>
      </c>
      <c r="S1693" s="17">
        <f t="shared" si="106"/>
        <v>42047.554074074076</v>
      </c>
      <c r="T1693" s="11">
        <f t="shared" si="107"/>
        <v>42107.512407407405</v>
      </c>
    </row>
    <row r="1694" spans="1:20" ht="45" hidden="1" x14ac:dyDescent="0.2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 t="shared" si="104"/>
        <v>0.27650000000000002</v>
      </c>
      <c r="P1694" s="7">
        <f t="shared" si="105"/>
        <v>55.3</v>
      </c>
      <c r="Q1694" t="s">
        <v>8319</v>
      </c>
      <c r="R1694" t="s">
        <v>8321</v>
      </c>
      <c r="S1694" s="17">
        <f t="shared" si="106"/>
        <v>41971.658240740733</v>
      </c>
      <c r="T1694" s="11">
        <f t="shared" si="107"/>
        <v>42016.658240740733</v>
      </c>
    </row>
    <row r="1695" spans="1:20" ht="45" hidden="1" x14ac:dyDescent="0.2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 t="shared" si="104"/>
        <v>0.28000000000000003</v>
      </c>
      <c r="P1695" s="7">
        <f t="shared" si="105"/>
        <v>35</v>
      </c>
      <c r="Q1695" t="s">
        <v>8322</v>
      </c>
      <c r="R1695" t="s">
        <v>8358</v>
      </c>
      <c r="S1695" s="17">
        <f t="shared" si="106"/>
        <v>41044.439780092594</v>
      </c>
      <c r="T1695" s="11">
        <f t="shared" si="107"/>
        <v>41075.923611111109</v>
      </c>
    </row>
    <row r="1696" spans="1:20" ht="45" hidden="1" x14ac:dyDescent="0.2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 t="shared" si="104"/>
        <v>0.28039999999999998</v>
      </c>
      <c r="P1696" s="7">
        <f t="shared" si="105"/>
        <v>58.416666666666664</v>
      </c>
      <c r="Q1696" t="s">
        <v>8319</v>
      </c>
      <c r="R1696" t="s">
        <v>8321</v>
      </c>
      <c r="S1696" s="17">
        <f t="shared" si="106"/>
        <v>42356.54237268518</v>
      </c>
      <c r="T1696" s="11">
        <f t="shared" si="107"/>
        <v>42386.54237268518</v>
      </c>
    </row>
    <row r="1697" spans="1:20" ht="45" hidden="1" x14ac:dyDescent="0.2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 t="shared" si="104"/>
        <v>0.28050000000000003</v>
      </c>
      <c r="P1697" s="7">
        <f t="shared" si="105"/>
        <v>51</v>
      </c>
      <c r="Q1697" t="s">
        <v>8317</v>
      </c>
      <c r="R1697" t="s">
        <v>8318</v>
      </c>
      <c r="S1697" s="17">
        <f t="shared" si="106"/>
        <v>41765.730324074073</v>
      </c>
      <c r="T1697" s="11">
        <f t="shared" si="107"/>
        <v>41795.730324074073</v>
      </c>
    </row>
    <row r="1698" spans="1:20" ht="30" hidden="1" x14ac:dyDescent="0.2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 t="shared" si="104"/>
        <v>0.28192</v>
      </c>
      <c r="P1698" s="7">
        <f t="shared" si="105"/>
        <v>370.94736842105266</v>
      </c>
      <c r="Q1698" t="s">
        <v>8333</v>
      </c>
      <c r="R1698" t="s">
        <v>8334</v>
      </c>
      <c r="S1698" s="17">
        <f t="shared" si="106"/>
        <v>42694.772951388884</v>
      </c>
      <c r="T1698" s="11">
        <f t="shared" si="107"/>
        <v>42727.124305555553</v>
      </c>
    </row>
    <row r="1699" spans="1:20" ht="45" hidden="1" x14ac:dyDescent="0.2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 t="shared" si="104"/>
        <v>0.28299999999999997</v>
      </c>
      <c r="P1699" s="7">
        <f t="shared" si="105"/>
        <v>84.9</v>
      </c>
      <c r="Q1699" t="s">
        <v>8336</v>
      </c>
      <c r="R1699" t="s">
        <v>8337</v>
      </c>
      <c r="S1699" s="17">
        <f t="shared" si="106"/>
        <v>41932.663657407407</v>
      </c>
      <c r="T1699" s="11">
        <f t="shared" si="107"/>
        <v>41965.040972222218</v>
      </c>
    </row>
    <row r="1700" spans="1:20" ht="45" hidden="1" x14ac:dyDescent="0.2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 t="shared" si="104"/>
        <v>0.28405999999999998</v>
      </c>
      <c r="P1700" s="7">
        <f t="shared" si="105"/>
        <v>26.59737827715356</v>
      </c>
      <c r="Q1700" t="s">
        <v>8333</v>
      </c>
      <c r="R1700" t="s">
        <v>8334</v>
      </c>
      <c r="S1700" s="17">
        <f t="shared" si="106"/>
        <v>41948.562835648147</v>
      </c>
      <c r="T1700" s="11">
        <f t="shared" si="107"/>
        <v>41978.562835648147</v>
      </c>
    </row>
    <row r="1701" spans="1:20" ht="45" hidden="1" x14ac:dyDescent="0.2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 t="shared" si="104"/>
        <v>0.28466666666666668</v>
      </c>
      <c r="P1701" s="7">
        <f t="shared" si="105"/>
        <v>61</v>
      </c>
      <c r="Q1701" t="s">
        <v>8317</v>
      </c>
      <c r="R1701" t="s">
        <v>8318</v>
      </c>
      <c r="S1701" s="17">
        <f t="shared" si="106"/>
        <v>42089.693240740737</v>
      </c>
      <c r="T1701" s="11">
        <f t="shared" si="107"/>
        <v>42149.693240740737</v>
      </c>
    </row>
    <row r="1702" spans="1:20" ht="45" hidden="1" x14ac:dyDescent="0.2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 t="shared" si="104"/>
        <v>0.2848</v>
      </c>
      <c r="P1702" s="7">
        <f t="shared" si="105"/>
        <v>19.243243243243242</v>
      </c>
      <c r="Q1702" t="s">
        <v>8319</v>
      </c>
      <c r="R1702" t="s">
        <v>8321</v>
      </c>
      <c r="S1702" s="17">
        <f t="shared" si="106"/>
        <v>42373.504085648143</v>
      </c>
      <c r="T1702" s="11">
        <f t="shared" si="107"/>
        <v>42411.504085648143</v>
      </c>
    </row>
    <row r="1703" spans="1:20" ht="30" hidden="1" x14ac:dyDescent="0.2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 t="shared" si="104"/>
        <v>0.2857142857142857</v>
      </c>
      <c r="P1703" s="7">
        <f t="shared" si="105"/>
        <v>60</v>
      </c>
      <c r="Q1703" t="s">
        <v>8319</v>
      </c>
      <c r="R1703" t="s">
        <v>8320</v>
      </c>
      <c r="S1703" s="17">
        <f t="shared" si="106"/>
        <v>41954.47997685185</v>
      </c>
      <c r="T1703" s="11">
        <f t="shared" si="107"/>
        <v>41984.47997685185</v>
      </c>
    </row>
    <row r="1704" spans="1:20" ht="45" hidden="1" x14ac:dyDescent="0.2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 t="shared" si="104"/>
        <v>0.28666666666666668</v>
      </c>
      <c r="P1704" s="7">
        <f t="shared" si="105"/>
        <v>14.333333333333334</v>
      </c>
      <c r="Q1704" t="s">
        <v>8317</v>
      </c>
      <c r="R1704" t="s">
        <v>8318</v>
      </c>
      <c r="S1704" s="17">
        <f t="shared" si="106"/>
        <v>42512.418414351843</v>
      </c>
      <c r="T1704" s="11">
        <f t="shared" si="107"/>
        <v>42572.418414351843</v>
      </c>
    </row>
    <row r="1705" spans="1:20" ht="45" hidden="1" x14ac:dyDescent="0.2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 t="shared" si="104"/>
        <v>0.28799999999999998</v>
      </c>
      <c r="P1705" s="7">
        <f t="shared" si="105"/>
        <v>44.307692307692307</v>
      </c>
      <c r="Q1705" t="s">
        <v>8317</v>
      </c>
      <c r="R1705" t="s">
        <v>8318</v>
      </c>
      <c r="S1705" s="17">
        <f t="shared" si="106"/>
        <v>41778.837604166663</v>
      </c>
      <c r="T1705" s="11">
        <f t="shared" si="107"/>
        <v>41820.519444444442</v>
      </c>
    </row>
    <row r="1706" spans="1:20" hidden="1" x14ac:dyDescent="0.2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 t="shared" si="104"/>
        <v>0.28842857142857142</v>
      </c>
      <c r="P1706" s="7">
        <f t="shared" si="105"/>
        <v>34.220338983050844</v>
      </c>
      <c r="Q1706" t="s">
        <v>8333</v>
      </c>
      <c r="R1706" t="s">
        <v>8334</v>
      </c>
      <c r="S1706" s="17">
        <f t="shared" si="106"/>
        <v>42045.297025462954</v>
      </c>
      <c r="T1706" s="11">
        <f t="shared" si="107"/>
        <v>42075.255358796298</v>
      </c>
    </row>
    <row r="1707" spans="1:20" ht="45" hidden="1" x14ac:dyDescent="0.2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 t="shared" si="104"/>
        <v>0.28899999999999998</v>
      </c>
      <c r="P1707" s="7">
        <f t="shared" si="105"/>
        <v>26.272727272727273</v>
      </c>
      <c r="Q1707" t="s">
        <v>8338</v>
      </c>
      <c r="R1707" t="s">
        <v>8343</v>
      </c>
      <c r="S1707" s="17">
        <f t="shared" si="106"/>
        <v>41839.004618055551</v>
      </c>
      <c r="T1707" s="11">
        <f t="shared" si="107"/>
        <v>41899.004618055551</v>
      </c>
    </row>
    <row r="1708" spans="1:20" ht="45" hidden="1" x14ac:dyDescent="0.2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 t="shared" si="104"/>
        <v>0.29228571428571426</v>
      </c>
      <c r="P1708" s="7">
        <f t="shared" si="105"/>
        <v>44.478260869565219</v>
      </c>
      <c r="Q1708" t="s">
        <v>8338</v>
      </c>
      <c r="R1708" t="s">
        <v>8345</v>
      </c>
      <c r="S1708" s="17">
        <f t="shared" si="106"/>
        <v>42433.517835648141</v>
      </c>
      <c r="T1708" s="11">
        <f t="shared" si="107"/>
        <v>42463.476168981484</v>
      </c>
    </row>
    <row r="1709" spans="1:20" ht="45" hidden="1" x14ac:dyDescent="0.2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 t="shared" si="104"/>
        <v>0.29239999999999999</v>
      </c>
      <c r="P1709" s="7">
        <f t="shared" si="105"/>
        <v>40.611111111111114</v>
      </c>
      <c r="Q1709" t="s">
        <v>8322</v>
      </c>
      <c r="R1709" t="s">
        <v>8358</v>
      </c>
      <c r="S1709" s="17">
        <f t="shared" si="106"/>
        <v>41030.511423611111</v>
      </c>
      <c r="T1709" s="11">
        <f t="shared" si="107"/>
        <v>41044.511423611111</v>
      </c>
    </row>
    <row r="1710" spans="1:20" ht="45" hidden="1" x14ac:dyDescent="0.2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 t="shared" si="104"/>
        <v>0.29276666666666668</v>
      </c>
      <c r="P1710" s="7">
        <f t="shared" si="105"/>
        <v>84.99677419354839</v>
      </c>
      <c r="Q1710" t="s">
        <v>8319</v>
      </c>
      <c r="R1710" t="s">
        <v>8321</v>
      </c>
      <c r="S1710" s="17">
        <f t="shared" si="106"/>
        <v>42506.501388888886</v>
      </c>
      <c r="T1710" s="11">
        <f t="shared" si="107"/>
        <v>42540.131944444445</v>
      </c>
    </row>
    <row r="1711" spans="1:20" ht="30" hidden="1" x14ac:dyDescent="0.2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 t="shared" si="104"/>
        <v>0.29299999999999998</v>
      </c>
      <c r="P1711" s="7">
        <f t="shared" si="105"/>
        <v>61.041666666666664</v>
      </c>
      <c r="Q1711" t="s">
        <v>8325</v>
      </c>
      <c r="R1711" t="s">
        <v>8340</v>
      </c>
      <c r="S1711" s="17">
        <f t="shared" si="106"/>
        <v>40754.520925925921</v>
      </c>
      <c r="T1711" s="11">
        <f t="shared" si="107"/>
        <v>40814.520925925921</v>
      </c>
    </row>
    <row r="1712" spans="1:20" ht="45" hidden="1" x14ac:dyDescent="0.2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 t="shared" si="104"/>
        <v>0.29376000000000002</v>
      </c>
      <c r="P1712" s="7">
        <f t="shared" si="105"/>
        <v>43.976047904191617</v>
      </c>
      <c r="Q1712" t="s">
        <v>8333</v>
      </c>
      <c r="R1712" t="s">
        <v>8334</v>
      </c>
      <c r="S1712" s="17">
        <f t="shared" si="106"/>
        <v>42352.958460648144</v>
      </c>
      <c r="T1712" s="11">
        <f t="shared" si="107"/>
        <v>42382.958460648144</v>
      </c>
    </row>
    <row r="1713" spans="1:20" ht="45" hidden="1" x14ac:dyDescent="0.2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 t="shared" si="104"/>
        <v>0.2950613611721471</v>
      </c>
      <c r="P1713" s="7">
        <f t="shared" si="105"/>
        <v>171.79329608938548</v>
      </c>
      <c r="Q1713" t="s">
        <v>8319</v>
      </c>
      <c r="R1713" t="s">
        <v>8321</v>
      </c>
      <c r="S1713" s="17">
        <f t="shared" si="106"/>
        <v>42574.459317129629</v>
      </c>
      <c r="T1713" s="11">
        <f t="shared" si="107"/>
        <v>42605.662499999999</v>
      </c>
    </row>
    <row r="1714" spans="1:20" ht="45" hidden="1" x14ac:dyDescent="0.2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 t="shared" si="104"/>
        <v>0.29602960296029601</v>
      </c>
      <c r="P1714" s="7">
        <f t="shared" si="105"/>
        <v>134.54545454545453</v>
      </c>
      <c r="Q1714" t="s">
        <v>8319</v>
      </c>
      <c r="R1714" t="s">
        <v>8321</v>
      </c>
      <c r="S1714" s="17">
        <f t="shared" si="106"/>
        <v>42325.475856481477</v>
      </c>
      <c r="T1714" s="11">
        <f t="shared" si="107"/>
        <v>42355.040972222218</v>
      </c>
    </row>
    <row r="1715" spans="1:20" ht="45" hidden="1" x14ac:dyDescent="0.2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 t="shared" si="104"/>
        <v>0.29625000000000001</v>
      </c>
      <c r="P1715" s="7">
        <f t="shared" si="105"/>
        <v>237</v>
      </c>
      <c r="Q1715" t="s">
        <v>8317</v>
      </c>
      <c r="R1715" t="s">
        <v>8357</v>
      </c>
      <c r="S1715" s="17">
        <f t="shared" si="106"/>
        <v>42006.70035879629</v>
      </c>
      <c r="T1715" s="11">
        <f t="shared" si="107"/>
        <v>42037.874999999993</v>
      </c>
    </row>
    <row r="1716" spans="1:20" ht="45" hidden="1" x14ac:dyDescent="0.2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 t="shared" si="104"/>
        <v>0.2984</v>
      </c>
      <c r="P1716" s="7">
        <f t="shared" si="105"/>
        <v>93.25</v>
      </c>
      <c r="Q1716" t="s">
        <v>8310</v>
      </c>
      <c r="R1716" t="s">
        <v>8314</v>
      </c>
      <c r="S1716" s="17">
        <f t="shared" si="106"/>
        <v>41973.639629629623</v>
      </c>
      <c r="T1716" s="11">
        <f t="shared" si="107"/>
        <v>42033.639629629623</v>
      </c>
    </row>
    <row r="1717" spans="1:20" ht="45" hidden="1" x14ac:dyDescent="0.2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 t="shared" si="104"/>
        <v>0.30333333333333334</v>
      </c>
      <c r="P1717" s="7">
        <f t="shared" si="105"/>
        <v>50.555555555555557</v>
      </c>
      <c r="Q1717" t="s">
        <v>8317</v>
      </c>
      <c r="R1717" t="s">
        <v>8359</v>
      </c>
      <c r="S1717" s="17">
        <f t="shared" si="106"/>
        <v>42090.700682870367</v>
      </c>
      <c r="T1717" s="11">
        <f t="shared" si="107"/>
        <v>42097.700682870367</v>
      </c>
    </row>
    <row r="1718" spans="1:20" ht="45" hidden="1" x14ac:dyDescent="0.2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 t="shared" si="104"/>
        <v>0.30399999999999999</v>
      </c>
      <c r="P1718" s="7">
        <f t="shared" si="105"/>
        <v>50.666666666666664</v>
      </c>
      <c r="Q1718" t="s">
        <v>8325</v>
      </c>
      <c r="R1718" t="s">
        <v>8328</v>
      </c>
      <c r="S1718" s="17">
        <f t="shared" si="106"/>
        <v>41733.528749999998</v>
      </c>
      <c r="T1718" s="11">
        <f t="shared" si="107"/>
        <v>41763.041666666664</v>
      </c>
    </row>
    <row r="1719" spans="1:20" ht="45" hidden="1" x14ac:dyDescent="0.2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 t="shared" si="104"/>
        <v>0.30433333333333334</v>
      </c>
      <c r="P1719" s="7">
        <f t="shared" si="105"/>
        <v>51.292134831460672</v>
      </c>
      <c r="Q1719" t="s">
        <v>8333</v>
      </c>
      <c r="R1719" t="s">
        <v>8334</v>
      </c>
      <c r="S1719" s="17">
        <f t="shared" si="106"/>
        <v>41575.029097222221</v>
      </c>
      <c r="T1719" s="11">
        <f t="shared" si="107"/>
        <v>41605.070763888885</v>
      </c>
    </row>
    <row r="1720" spans="1:20" ht="30" hidden="1" x14ac:dyDescent="0.2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 t="shared" si="104"/>
        <v>0.30599999999999999</v>
      </c>
      <c r="P1720" s="7">
        <f t="shared" si="105"/>
        <v>191.25</v>
      </c>
      <c r="Q1720" t="s">
        <v>8319</v>
      </c>
      <c r="R1720" t="s">
        <v>8321</v>
      </c>
      <c r="S1720" s="17">
        <f t="shared" si="106"/>
        <v>41954.79415509259</v>
      </c>
      <c r="T1720" s="11">
        <f t="shared" si="107"/>
        <v>42004.79415509259</v>
      </c>
    </row>
    <row r="1721" spans="1:20" ht="45" hidden="1" x14ac:dyDescent="0.2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 t="shared" si="104"/>
        <v>0.30666666666666664</v>
      </c>
      <c r="P1721" s="7">
        <f t="shared" si="105"/>
        <v>21.466666666666665</v>
      </c>
      <c r="Q1721" t="s">
        <v>8325</v>
      </c>
      <c r="R1721" t="s">
        <v>8328</v>
      </c>
      <c r="S1721" s="17">
        <f t="shared" si="106"/>
        <v>41037.621585648143</v>
      </c>
      <c r="T1721" s="11">
        <f t="shared" si="107"/>
        <v>41058.621585648143</v>
      </c>
    </row>
    <row r="1722" spans="1:20" ht="45" hidden="1" x14ac:dyDescent="0.2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 t="shared" si="104"/>
        <v>0.308</v>
      </c>
      <c r="P1722" s="7">
        <f t="shared" si="105"/>
        <v>71.86666666666666</v>
      </c>
      <c r="Q1722" t="s">
        <v>8338</v>
      </c>
      <c r="R1722" t="s">
        <v>8339</v>
      </c>
      <c r="S1722" s="17">
        <f t="shared" si="106"/>
        <v>42017.863217592596</v>
      </c>
      <c r="T1722" s="11">
        <f t="shared" si="107"/>
        <v>42048.863217592596</v>
      </c>
    </row>
    <row r="1723" spans="1:20" ht="45" hidden="1" x14ac:dyDescent="0.2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 t="shared" si="104"/>
        <v>0.30813400000000002</v>
      </c>
      <c r="P1723" s="7">
        <f t="shared" si="105"/>
        <v>124.9191891891892</v>
      </c>
      <c r="Q1723" t="s">
        <v>8319</v>
      </c>
      <c r="R1723" t="s">
        <v>8321</v>
      </c>
      <c r="S1723" s="17">
        <f t="shared" si="106"/>
        <v>42668.518368055556</v>
      </c>
      <c r="T1723" s="11">
        <f t="shared" si="107"/>
        <v>42698.560034722213</v>
      </c>
    </row>
    <row r="1724" spans="1:20" ht="45" hidden="1" x14ac:dyDescent="0.2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 t="shared" si="104"/>
        <v>0.30862068965517242</v>
      </c>
      <c r="P1724" s="7">
        <f t="shared" si="105"/>
        <v>47.10526315789474</v>
      </c>
      <c r="Q1724" t="s">
        <v>8322</v>
      </c>
      <c r="R1724" t="s">
        <v>8324</v>
      </c>
      <c r="S1724" s="17">
        <f t="shared" si="106"/>
        <v>41520.352708333332</v>
      </c>
      <c r="T1724" s="11">
        <f t="shared" si="107"/>
        <v>41549.352708333332</v>
      </c>
    </row>
    <row r="1725" spans="1:20" ht="60" hidden="1" x14ac:dyDescent="0.2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 t="shared" si="104"/>
        <v>0.30866666666666664</v>
      </c>
      <c r="P1725" s="7">
        <f t="shared" si="105"/>
        <v>66.142857142857139</v>
      </c>
      <c r="Q1725" t="s">
        <v>8317</v>
      </c>
      <c r="R1725" t="s">
        <v>8359</v>
      </c>
      <c r="S1725" s="17">
        <f t="shared" si="106"/>
        <v>41975.492303240739</v>
      </c>
      <c r="T1725" s="11">
        <f t="shared" si="107"/>
        <v>42005.492303240739</v>
      </c>
    </row>
    <row r="1726" spans="1:20" ht="45" hidden="1" x14ac:dyDescent="0.2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 t="shared" si="104"/>
        <v>0.309</v>
      </c>
      <c r="P1726" s="7">
        <f t="shared" si="105"/>
        <v>231.75</v>
      </c>
      <c r="Q1726" t="s">
        <v>8325</v>
      </c>
      <c r="R1726" t="s">
        <v>8328</v>
      </c>
      <c r="S1726" s="17">
        <f t="shared" si="106"/>
        <v>40846.962685185179</v>
      </c>
      <c r="T1726" s="11">
        <f t="shared" si="107"/>
        <v>40889.004351851851</v>
      </c>
    </row>
    <row r="1727" spans="1:20" ht="45" hidden="1" x14ac:dyDescent="0.2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 t="shared" si="104"/>
        <v>0.31114999999999998</v>
      </c>
      <c r="P1727" s="7">
        <f t="shared" si="105"/>
        <v>102.01639344262296</v>
      </c>
      <c r="Q1727" t="s">
        <v>8319</v>
      </c>
      <c r="R1727" t="s">
        <v>8321</v>
      </c>
      <c r="S1727" s="17">
        <f t="shared" si="106"/>
        <v>42402.50131944444</v>
      </c>
      <c r="T1727" s="11">
        <f t="shared" si="107"/>
        <v>42432.50131944444</v>
      </c>
    </row>
    <row r="1728" spans="1:20" ht="45" hidden="1" x14ac:dyDescent="0.25">
      <c r="A1728">
        <v>4040</v>
      </c>
      <c r="B1728" s="3" t="s">
        <v>4036</v>
      </c>
      <c r="C1728" s="3" t="s">
        <v>8144</v>
      </c>
      <c r="D1728">
        <v>8000</v>
      </c>
      <c r="E1728">
        <v>2500</v>
      </c>
      <c r="F1728" t="s">
        <v>8221</v>
      </c>
      <c r="G1728" t="s">
        <v>8224</v>
      </c>
      <c r="H1728" t="s">
        <v>8246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8271</v>
      </c>
      <c r="O1728" s="6">
        <f t="shared" si="104"/>
        <v>0.3125</v>
      </c>
      <c r="P1728" s="7">
        <f t="shared" si="105"/>
        <v>1250</v>
      </c>
      <c r="Q1728" t="s">
        <v>8317</v>
      </c>
      <c r="R1728" t="s">
        <v>8318</v>
      </c>
      <c r="S1728" s="17">
        <f t="shared" si="106"/>
        <v>42144.023194444446</v>
      </c>
      <c r="T1728" s="11">
        <f t="shared" si="107"/>
        <v>42202.916666666664</v>
      </c>
    </row>
    <row r="1729" spans="1:20" ht="45" hidden="1" x14ac:dyDescent="0.25">
      <c r="A1729">
        <v>1687</v>
      </c>
      <c r="B1729" s="3" t="s">
        <v>1688</v>
      </c>
      <c r="C1729" s="3" t="s">
        <v>5797</v>
      </c>
      <c r="D1729">
        <v>10000</v>
      </c>
      <c r="E1729">
        <v>3125</v>
      </c>
      <c r="F1729" t="s">
        <v>8222</v>
      </c>
      <c r="G1729" t="s">
        <v>8224</v>
      </c>
      <c r="H1729" t="s">
        <v>8246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8293</v>
      </c>
      <c r="O1729" s="6">
        <f t="shared" si="104"/>
        <v>0.3125</v>
      </c>
      <c r="P1729" s="7">
        <f t="shared" si="105"/>
        <v>80.128205128205124</v>
      </c>
      <c r="Q1729" t="s">
        <v>8325</v>
      </c>
      <c r="R1729" t="s">
        <v>8347</v>
      </c>
      <c r="S1729" s="17">
        <f t="shared" si="106"/>
        <v>42801.838483796295</v>
      </c>
      <c r="T1729" s="11">
        <f t="shared" si="107"/>
        <v>42835.635416666664</v>
      </c>
    </row>
    <row r="1730" spans="1:20" ht="45" hidden="1" x14ac:dyDescent="0.2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 t="shared" ref="O1730:O1793" si="108">E1730/D1730</f>
        <v>0.31546666666666667</v>
      </c>
      <c r="P1730" s="7">
        <f t="shared" ref="P1730:P1793" si="109">IFERROR(E1730/L1730,0)</f>
        <v>60.666666666666664</v>
      </c>
      <c r="Q1730" t="s">
        <v>8317</v>
      </c>
      <c r="R1730" t="s">
        <v>8318</v>
      </c>
      <c r="S1730" s="17">
        <f t="shared" ref="S1730:S1793" si="110">(((J1730/60)/60)/24)+DATE(1970,1,1)+(-5/24)</f>
        <v>42102.808252314811</v>
      </c>
      <c r="T1730" s="11">
        <f t="shared" ref="T1730:T1793" si="111">(((I1730/60)/60)/24)+DATE(1970,1,1)+(-5/24)</f>
        <v>42162.808252314811</v>
      </c>
    </row>
    <row r="1731" spans="1:20" ht="45" hidden="1" x14ac:dyDescent="0.2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 t="shared" si="108"/>
        <v>0.31947058823529412</v>
      </c>
      <c r="P1731" s="7">
        <f t="shared" si="109"/>
        <v>115.55319148936171</v>
      </c>
      <c r="Q1731" t="s">
        <v>8322</v>
      </c>
      <c r="R1731" t="s">
        <v>8341</v>
      </c>
      <c r="S1731" s="17">
        <f t="shared" si="110"/>
        <v>42304.002499999995</v>
      </c>
      <c r="T1731" s="11">
        <f t="shared" si="111"/>
        <v>42334.044166666667</v>
      </c>
    </row>
    <row r="1732" spans="1:20" ht="45" hidden="1" x14ac:dyDescent="0.2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6">
        <f t="shared" si="108"/>
        <v>0.32</v>
      </c>
      <c r="P1732" s="7">
        <f t="shared" si="109"/>
        <v>26.666666666666668</v>
      </c>
      <c r="Q1732" t="s">
        <v>8317</v>
      </c>
      <c r="R1732" t="s">
        <v>8318</v>
      </c>
      <c r="S1732" s="17">
        <f t="shared" si="110"/>
        <v>42257.3825</v>
      </c>
      <c r="T1732" s="11">
        <f t="shared" si="111"/>
        <v>42271.3825</v>
      </c>
    </row>
    <row r="1733" spans="1:20" ht="45" hidden="1" x14ac:dyDescent="0.2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6">
        <f t="shared" si="108"/>
        <v>0.32</v>
      </c>
      <c r="P1733" s="7">
        <f t="shared" si="109"/>
        <v>29.09090909090909</v>
      </c>
      <c r="Q1733" t="s">
        <v>8317</v>
      </c>
      <c r="R1733" t="s">
        <v>8318</v>
      </c>
      <c r="S1733" s="17">
        <f t="shared" si="110"/>
        <v>42493.338518518511</v>
      </c>
      <c r="T1733" s="11">
        <f t="shared" si="111"/>
        <v>42523.338518518511</v>
      </c>
    </row>
    <row r="1734" spans="1:20" ht="45" hidden="1" x14ac:dyDescent="0.2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 t="shared" si="108"/>
        <v>0.32028000000000001</v>
      </c>
      <c r="P1734" s="7">
        <f t="shared" si="109"/>
        <v>800.7</v>
      </c>
      <c r="Q1734" t="s">
        <v>8319</v>
      </c>
      <c r="R1734" t="s">
        <v>8321</v>
      </c>
      <c r="S1734" s="17">
        <f t="shared" si="110"/>
        <v>42669.593969907401</v>
      </c>
      <c r="T1734" s="11">
        <f t="shared" si="111"/>
        <v>42704.635636574072</v>
      </c>
    </row>
    <row r="1735" spans="1:20" ht="45" hidden="1" x14ac:dyDescent="0.2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6">
        <f t="shared" si="108"/>
        <v>0.32050000000000001</v>
      </c>
      <c r="P1735" s="7">
        <f t="shared" si="109"/>
        <v>40.0625</v>
      </c>
      <c r="Q1735" t="s">
        <v>8317</v>
      </c>
      <c r="R1735" t="s">
        <v>8318</v>
      </c>
      <c r="S1735" s="17">
        <f t="shared" si="110"/>
        <v>41816.742037037038</v>
      </c>
      <c r="T1735" s="11">
        <f t="shared" si="111"/>
        <v>41853.375</v>
      </c>
    </row>
    <row r="1736" spans="1:20" ht="45" hidden="1" x14ac:dyDescent="0.2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6">
        <f t="shared" si="108"/>
        <v>0.32050000000000001</v>
      </c>
      <c r="P1736" s="7">
        <f t="shared" si="109"/>
        <v>33.736842105263158</v>
      </c>
      <c r="Q1736" t="s">
        <v>8317</v>
      </c>
      <c r="R1736" t="s">
        <v>8318</v>
      </c>
      <c r="S1736" s="17">
        <f t="shared" si="110"/>
        <v>42399.499074074069</v>
      </c>
      <c r="T1736" s="11">
        <f t="shared" si="111"/>
        <v>42420.670138888883</v>
      </c>
    </row>
    <row r="1737" spans="1:20" ht="30" hidden="1" x14ac:dyDescent="0.2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6">
        <f t="shared" si="108"/>
        <v>0.32500000000000001</v>
      </c>
      <c r="P1737" s="7">
        <f t="shared" si="109"/>
        <v>26</v>
      </c>
      <c r="Q1737" t="s">
        <v>8317</v>
      </c>
      <c r="R1737" t="s">
        <v>8318</v>
      </c>
      <c r="S1737" s="17">
        <f t="shared" si="110"/>
        <v>42046.868067129624</v>
      </c>
      <c r="T1737" s="11">
        <f t="shared" si="111"/>
        <v>42076.82640046296</v>
      </c>
    </row>
    <row r="1738" spans="1:20" ht="30" hidden="1" x14ac:dyDescent="0.2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6">
        <f t="shared" si="108"/>
        <v>0.32500000000000001</v>
      </c>
      <c r="P1738" s="7">
        <f t="shared" si="109"/>
        <v>37.142857142857146</v>
      </c>
      <c r="Q1738" t="s">
        <v>8317</v>
      </c>
      <c r="R1738" t="s">
        <v>8318</v>
      </c>
      <c r="S1738" s="17">
        <f t="shared" si="110"/>
        <v>42055.924120370364</v>
      </c>
      <c r="T1738" s="11">
        <f t="shared" si="111"/>
        <v>42085.999305555553</v>
      </c>
    </row>
    <row r="1739" spans="1:20" ht="45" hidden="1" x14ac:dyDescent="0.2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6">
        <f t="shared" si="108"/>
        <v>0.3256</v>
      </c>
      <c r="P1739" s="7">
        <f t="shared" si="109"/>
        <v>88.8</v>
      </c>
      <c r="Q1739" t="s">
        <v>8310</v>
      </c>
      <c r="R1739" t="s">
        <v>8316</v>
      </c>
      <c r="S1739" s="17">
        <f t="shared" si="110"/>
        <v>41904.199479166666</v>
      </c>
      <c r="T1739" s="11">
        <f t="shared" si="111"/>
        <v>41964.24114583333</v>
      </c>
    </row>
    <row r="1740" spans="1:20" ht="60" hidden="1" x14ac:dyDescent="0.2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6">
        <f t="shared" si="108"/>
        <v>0.3256</v>
      </c>
      <c r="P1740" s="7">
        <f t="shared" si="109"/>
        <v>50.875</v>
      </c>
      <c r="Q1740" t="s">
        <v>8317</v>
      </c>
      <c r="R1740" t="s">
        <v>8318</v>
      </c>
      <c r="S1740" s="17">
        <f t="shared" si="110"/>
        <v>42193.273958333331</v>
      </c>
      <c r="T1740" s="11">
        <f t="shared" si="111"/>
        <v>42233.458333333336</v>
      </c>
    </row>
    <row r="1741" spans="1:20" ht="45" hidden="1" x14ac:dyDescent="0.2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 t="shared" si="108"/>
        <v>0.33189999999999997</v>
      </c>
      <c r="P1741" s="7">
        <f t="shared" si="109"/>
        <v>70.61702127659575</v>
      </c>
      <c r="Q1741" t="s">
        <v>8319</v>
      </c>
      <c r="R1741" t="s">
        <v>8356</v>
      </c>
      <c r="S1741" s="17">
        <f t="shared" si="110"/>
        <v>42344.675810185181</v>
      </c>
      <c r="T1741" s="11">
        <f t="shared" si="111"/>
        <v>42366.041666666664</v>
      </c>
    </row>
    <row r="1742" spans="1:20" ht="45" hidden="1" x14ac:dyDescent="0.2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 t="shared" si="108"/>
        <v>0.33416666666666667</v>
      </c>
      <c r="P1742" s="7">
        <f t="shared" si="109"/>
        <v>30.846153846153847</v>
      </c>
      <c r="Q1742" t="s">
        <v>8310</v>
      </c>
      <c r="R1742" t="s">
        <v>8314</v>
      </c>
      <c r="S1742" s="17">
        <f t="shared" si="110"/>
        <v>42067.782905092587</v>
      </c>
      <c r="T1742" s="11">
        <f t="shared" si="111"/>
        <v>42107.583333333336</v>
      </c>
    </row>
    <row r="1743" spans="1:20" ht="45" hidden="1" x14ac:dyDescent="0.2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 t="shared" si="108"/>
        <v>0.33473333333333333</v>
      </c>
      <c r="P1743" s="7">
        <f t="shared" si="109"/>
        <v>264.26315789473682</v>
      </c>
      <c r="Q1743" t="s">
        <v>8325</v>
      </c>
      <c r="R1743" t="s">
        <v>8347</v>
      </c>
      <c r="S1743" s="17">
        <f t="shared" si="110"/>
        <v>42795.49314814814</v>
      </c>
      <c r="T1743" s="11">
        <f t="shared" si="111"/>
        <v>42827.833333333336</v>
      </c>
    </row>
    <row r="1744" spans="1:20" ht="45" hidden="1" x14ac:dyDescent="0.2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 t="shared" si="108"/>
        <v>0.33559730999999998</v>
      </c>
      <c r="P1744" s="7">
        <f t="shared" si="109"/>
        <v>223.58248500999335</v>
      </c>
      <c r="Q1744" t="s">
        <v>8319</v>
      </c>
      <c r="R1744" t="s">
        <v>8355</v>
      </c>
      <c r="S1744" s="17">
        <f t="shared" si="110"/>
        <v>42689.374016203699</v>
      </c>
      <c r="T1744" s="11">
        <f t="shared" si="111"/>
        <v>42725.124305555553</v>
      </c>
    </row>
    <row r="1745" spans="1:20" ht="45" hidden="1" x14ac:dyDescent="0.2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 t="shared" si="108"/>
        <v>0.33600000000000002</v>
      </c>
      <c r="P1745" s="7">
        <f t="shared" si="109"/>
        <v>63</v>
      </c>
      <c r="Q1745" t="s">
        <v>8317</v>
      </c>
      <c r="R1745" t="s">
        <v>8318</v>
      </c>
      <c r="S1745" s="17">
        <f t="shared" si="110"/>
        <v>42461.387939814813</v>
      </c>
      <c r="T1745" s="11">
        <f t="shared" si="111"/>
        <v>42491.387939814813</v>
      </c>
    </row>
    <row r="1746" spans="1:20" ht="45" hidden="1" x14ac:dyDescent="0.2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 t="shared" si="108"/>
        <v>0.33666666666666667</v>
      </c>
      <c r="P1746" s="7">
        <f t="shared" si="109"/>
        <v>75.75</v>
      </c>
      <c r="Q1746" t="s">
        <v>8319</v>
      </c>
      <c r="R1746" t="s">
        <v>8321</v>
      </c>
      <c r="S1746" s="17">
        <f t="shared" si="110"/>
        <v>42391.733761574076</v>
      </c>
      <c r="T1746" s="11">
        <f t="shared" si="111"/>
        <v>42421.733761574076</v>
      </c>
    </row>
    <row r="1747" spans="1:20" ht="30" hidden="1" x14ac:dyDescent="0.2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 t="shared" si="108"/>
        <v>0.33784615384615385</v>
      </c>
      <c r="P1747" s="7">
        <f t="shared" si="109"/>
        <v>137.25</v>
      </c>
      <c r="Q1747" t="s">
        <v>8325</v>
      </c>
      <c r="R1747" t="s">
        <v>8347</v>
      </c>
      <c r="S1747" s="17">
        <f t="shared" si="110"/>
        <v>41788.711388888885</v>
      </c>
      <c r="T1747" s="11">
        <f t="shared" si="111"/>
        <v>41817.711388888885</v>
      </c>
    </row>
    <row r="1748" spans="1:20" ht="45" hidden="1" x14ac:dyDescent="0.2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 t="shared" si="108"/>
        <v>0.33790999999999999</v>
      </c>
      <c r="P1748" s="7">
        <f t="shared" si="109"/>
        <v>99.973372781065095</v>
      </c>
      <c r="Q1748" t="s">
        <v>8319</v>
      </c>
      <c r="R1748" t="s">
        <v>8321</v>
      </c>
      <c r="S1748" s="17">
        <f t="shared" si="110"/>
        <v>42678.250787037039</v>
      </c>
      <c r="T1748" s="11">
        <f t="shared" si="111"/>
        <v>42718.292453703696</v>
      </c>
    </row>
    <row r="1749" spans="1:20" ht="30" hidden="1" x14ac:dyDescent="0.2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6">
        <f t="shared" si="108"/>
        <v>0.34</v>
      </c>
      <c r="P1749" s="7">
        <f t="shared" si="109"/>
        <v>121.42857142857143</v>
      </c>
      <c r="Q1749" t="s">
        <v>8319</v>
      </c>
      <c r="R1749" t="s">
        <v>8320</v>
      </c>
      <c r="S1749" s="17">
        <f t="shared" si="110"/>
        <v>41947.793761574074</v>
      </c>
      <c r="T1749" s="11">
        <f t="shared" si="111"/>
        <v>41977.793761574074</v>
      </c>
    </row>
    <row r="1750" spans="1:20" ht="45" hidden="1" x14ac:dyDescent="0.2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6">
        <f t="shared" si="108"/>
        <v>0.34</v>
      </c>
      <c r="P1750" s="7">
        <f t="shared" si="109"/>
        <v>28.333333333333332</v>
      </c>
      <c r="Q1750" t="s">
        <v>8338</v>
      </c>
      <c r="R1750" t="s">
        <v>8343</v>
      </c>
      <c r="S1750" s="17">
        <f t="shared" si="110"/>
        <v>42280.927766203698</v>
      </c>
      <c r="T1750" s="11">
        <f t="shared" si="111"/>
        <v>42310.96943287037</v>
      </c>
    </row>
    <row r="1751" spans="1:20" ht="45" hidden="1" x14ac:dyDescent="0.2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 t="shared" si="108"/>
        <v>0.34079999999999999</v>
      </c>
      <c r="P1751" s="7">
        <f t="shared" si="109"/>
        <v>35.5</v>
      </c>
      <c r="Q1751" t="s">
        <v>8317</v>
      </c>
      <c r="R1751" t="s">
        <v>8318</v>
      </c>
      <c r="S1751" s="17">
        <f t="shared" si="110"/>
        <v>42172.23123842592</v>
      </c>
      <c r="T1751" s="11">
        <f t="shared" si="111"/>
        <v>42202.23123842592</v>
      </c>
    </row>
    <row r="1752" spans="1:20" ht="45" hidden="1" x14ac:dyDescent="0.2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 t="shared" si="108"/>
        <v>0.34399999999999997</v>
      </c>
      <c r="P1752" s="7">
        <f t="shared" si="109"/>
        <v>33.07692307692308</v>
      </c>
      <c r="Q1752" t="s">
        <v>8317</v>
      </c>
      <c r="R1752" t="s">
        <v>8318</v>
      </c>
      <c r="S1752" s="17">
        <f t="shared" si="110"/>
        <v>42022.453194444439</v>
      </c>
      <c r="T1752" s="11">
        <f t="shared" si="111"/>
        <v>42063.291666666664</v>
      </c>
    </row>
    <row r="1753" spans="1:20" ht="45" hidden="1" x14ac:dyDescent="0.2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 t="shared" si="108"/>
        <v>0.34410000000000002</v>
      </c>
      <c r="P1753" s="7">
        <f t="shared" si="109"/>
        <v>132.34615384615384</v>
      </c>
      <c r="Q1753" t="s">
        <v>8317</v>
      </c>
      <c r="R1753" t="s">
        <v>8357</v>
      </c>
      <c r="S1753" s="17">
        <f t="shared" si="110"/>
        <v>42800.593483796292</v>
      </c>
      <c r="T1753" s="11">
        <f t="shared" si="111"/>
        <v>42830.551817129628</v>
      </c>
    </row>
    <row r="1754" spans="1:20" ht="45" hidden="1" x14ac:dyDescent="0.2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 t="shared" si="108"/>
        <v>0.34527999999999998</v>
      </c>
      <c r="P1754" s="7">
        <f t="shared" si="109"/>
        <v>95.911111111111111</v>
      </c>
      <c r="Q1754" t="s">
        <v>8319</v>
      </c>
      <c r="R1754" t="s">
        <v>8321</v>
      </c>
      <c r="S1754" s="17">
        <f t="shared" si="110"/>
        <v>42339.625648148147</v>
      </c>
      <c r="T1754" s="11">
        <f t="shared" si="111"/>
        <v>42367.624999999993</v>
      </c>
    </row>
    <row r="1755" spans="1:20" ht="45" hidden="1" x14ac:dyDescent="0.2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 t="shared" si="108"/>
        <v>0.34625</v>
      </c>
      <c r="P1755" s="7">
        <f t="shared" si="109"/>
        <v>153.88888888888889</v>
      </c>
      <c r="Q1755" t="s">
        <v>8319</v>
      </c>
      <c r="R1755" t="s">
        <v>8321</v>
      </c>
      <c r="S1755" s="17">
        <f t="shared" si="110"/>
        <v>41856.657384259255</v>
      </c>
      <c r="T1755" s="11">
        <f t="shared" si="111"/>
        <v>41886.082638888889</v>
      </c>
    </row>
    <row r="1756" spans="1:20" ht="45" hidden="1" x14ac:dyDescent="0.2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 t="shared" si="108"/>
        <v>0.34802513464991025</v>
      </c>
      <c r="P1756" s="7">
        <f t="shared" si="109"/>
        <v>84.282608695652172</v>
      </c>
      <c r="Q1756" t="s">
        <v>8317</v>
      </c>
      <c r="R1756" t="s">
        <v>8318</v>
      </c>
      <c r="S1756" s="17">
        <f t="shared" si="110"/>
        <v>41747.661527777775</v>
      </c>
      <c r="T1756" s="11">
        <f t="shared" si="111"/>
        <v>41779.082638888889</v>
      </c>
    </row>
    <row r="1757" spans="1:20" ht="45" hidden="1" x14ac:dyDescent="0.2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 t="shared" si="108"/>
        <v>0.35</v>
      </c>
      <c r="P1757" s="7">
        <f t="shared" si="109"/>
        <v>17.5</v>
      </c>
      <c r="Q1757" t="s">
        <v>8317</v>
      </c>
      <c r="R1757" t="s">
        <v>8318</v>
      </c>
      <c r="S1757" s="17">
        <f t="shared" si="110"/>
        <v>42019.475428240738</v>
      </c>
      <c r="T1757" s="11">
        <f t="shared" si="111"/>
        <v>42049.268749999996</v>
      </c>
    </row>
    <row r="1758" spans="1:20" ht="45" hidden="1" x14ac:dyDescent="0.2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 t="shared" si="108"/>
        <v>0.35174193548387095</v>
      </c>
      <c r="P1758" s="7">
        <f t="shared" si="109"/>
        <v>104.84615384615384</v>
      </c>
      <c r="Q1758" t="s">
        <v>8338</v>
      </c>
      <c r="R1758" t="s">
        <v>8339</v>
      </c>
      <c r="S1758" s="17">
        <f t="shared" si="110"/>
        <v>42282.469953703701</v>
      </c>
      <c r="T1758" s="11">
        <f t="shared" si="111"/>
        <v>42322.511620370373</v>
      </c>
    </row>
    <row r="1759" spans="1:20" ht="45" hidden="1" x14ac:dyDescent="0.2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 t="shared" si="108"/>
        <v>0.35239999999999999</v>
      </c>
      <c r="P1759" s="7">
        <f t="shared" si="109"/>
        <v>56.838709677419352</v>
      </c>
      <c r="Q1759" t="s">
        <v>8317</v>
      </c>
      <c r="R1759" t="s">
        <v>8359</v>
      </c>
      <c r="S1759" s="17">
        <f t="shared" si="110"/>
        <v>42649.415127314809</v>
      </c>
      <c r="T1759" s="11">
        <f t="shared" si="111"/>
        <v>42692.833333333336</v>
      </c>
    </row>
    <row r="1760" spans="1:20" ht="30" hidden="1" x14ac:dyDescent="0.2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 t="shared" si="108"/>
        <v>0.35338000000000003</v>
      </c>
      <c r="P1760" s="7">
        <f t="shared" si="109"/>
        <v>119.38513513513513</v>
      </c>
      <c r="Q1760" t="s">
        <v>8319</v>
      </c>
      <c r="R1760" t="s">
        <v>8321</v>
      </c>
      <c r="S1760" s="17">
        <f t="shared" si="110"/>
        <v>42094.599849537037</v>
      </c>
      <c r="T1760" s="11">
        <f t="shared" si="111"/>
        <v>42124.599849537037</v>
      </c>
    </row>
    <row r="1761" spans="1:20" ht="45" hidden="1" x14ac:dyDescent="0.2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 t="shared" si="108"/>
        <v>0.35537409090909089</v>
      </c>
      <c r="P1761" s="7">
        <f t="shared" si="109"/>
        <v>100.23371794871794</v>
      </c>
      <c r="Q1761" t="s">
        <v>8333</v>
      </c>
      <c r="R1761" t="s">
        <v>8334</v>
      </c>
      <c r="S1761" s="17">
        <f t="shared" si="110"/>
        <v>41963.551053240742</v>
      </c>
      <c r="T1761" s="11">
        <f t="shared" si="111"/>
        <v>42023.145833333336</v>
      </c>
    </row>
    <row r="1762" spans="1:20" ht="45" hidden="1" x14ac:dyDescent="0.2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 t="shared" si="108"/>
        <v>0.35639999999999999</v>
      </c>
      <c r="P1762" s="7">
        <f t="shared" si="109"/>
        <v>137.07692307692307</v>
      </c>
      <c r="Q1762" t="s">
        <v>8317</v>
      </c>
      <c r="R1762" t="s">
        <v>8318</v>
      </c>
      <c r="S1762" s="17">
        <f t="shared" si="110"/>
        <v>42279.570231481477</v>
      </c>
      <c r="T1762" s="11">
        <f t="shared" si="111"/>
        <v>42310.493055555555</v>
      </c>
    </row>
    <row r="1763" spans="1:20" hidden="1" x14ac:dyDescent="0.2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 t="shared" si="108"/>
        <v>0.35855999999999999</v>
      </c>
      <c r="P1763" s="7">
        <f t="shared" si="109"/>
        <v>373.5</v>
      </c>
      <c r="Q1763" t="s">
        <v>8310</v>
      </c>
      <c r="R1763" t="s">
        <v>8314</v>
      </c>
      <c r="S1763" s="17">
        <f t="shared" si="110"/>
        <v>41939.601967592593</v>
      </c>
      <c r="T1763" s="11">
        <f t="shared" si="111"/>
        <v>41969.643634259257</v>
      </c>
    </row>
    <row r="1764" spans="1:20" ht="45" hidden="1" x14ac:dyDescent="0.2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 t="shared" si="108"/>
        <v>0.36014285714285715</v>
      </c>
      <c r="P1764" s="7">
        <f t="shared" si="109"/>
        <v>57.295454545454547</v>
      </c>
      <c r="Q1764" t="s">
        <v>8322</v>
      </c>
      <c r="R1764" t="s">
        <v>8324</v>
      </c>
      <c r="S1764" s="17">
        <f t="shared" si="110"/>
        <v>41901.334305555552</v>
      </c>
      <c r="T1764" s="11">
        <f t="shared" si="111"/>
        <v>41931.334305555552</v>
      </c>
    </row>
    <row r="1765" spans="1:20" ht="45" hidden="1" x14ac:dyDescent="0.2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 t="shared" si="108"/>
        <v>0.36236363636363639</v>
      </c>
      <c r="P1765" s="7">
        <f t="shared" si="109"/>
        <v>104.89473684210526</v>
      </c>
      <c r="Q1765" t="s">
        <v>8338</v>
      </c>
      <c r="R1765" t="s">
        <v>8339</v>
      </c>
      <c r="S1765" s="17">
        <f t="shared" si="110"/>
        <v>42585.483564814807</v>
      </c>
      <c r="T1765" s="11">
        <f t="shared" si="111"/>
        <v>42615.483564814807</v>
      </c>
    </row>
    <row r="1766" spans="1:20" ht="45" hidden="1" x14ac:dyDescent="0.2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 t="shared" si="108"/>
        <v>0.36359999999999998</v>
      </c>
      <c r="P1766" s="7">
        <f t="shared" si="109"/>
        <v>33.666666666666664</v>
      </c>
      <c r="Q1766" t="s">
        <v>8317</v>
      </c>
      <c r="R1766" t="s">
        <v>8318</v>
      </c>
      <c r="S1766" s="17">
        <f t="shared" si="110"/>
        <v>42114.610601851848</v>
      </c>
      <c r="T1766" s="11">
        <f t="shared" si="111"/>
        <v>42134.749305555553</v>
      </c>
    </row>
    <row r="1767" spans="1:20" ht="45" hidden="1" x14ac:dyDescent="0.2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 t="shared" si="108"/>
        <v>0.36404444444444445</v>
      </c>
      <c r="P1767" s="7">
        <f t="shared" si="109"/>
        <v>67.139344262295083</v>
      </c>
      <c r="Q1767" t="s">
        <v>8338</v>
      </c>
      <c r="R1767" t="s">
        <v>8339</v>
      </c>
      <c r="S1767" s="17">
        <f t="shared" si="110"/>
        <v>42247.595578703702</v>
      </c>
      <c r="T1767" s="11">
        <f t="shared" si="111"/>
        <v>42279.541666666664</v>
      </c>
    </row>
    <row r="1768" spans="1:20" ht="30" hidden="1" x14ac:dyDescent="0.2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 t="shared" si="108"/>
        <v>0.36457142857142855</v>
      </c>
      <c r="P1768" s="7">
        <f t="shared" si="109"/>
        <v>127.6</v>
      </c>
      <c r="Q1768" t="s">
        <v>8317</v>
      </c>
      <c r="R1768" t="s">
        <v>8359</v>
      </c>
      <c r="S1768" s="17">
        <f t="shared" si="110"/>
        <v>42450.674490740734</v>
      </c>
      <c r="T1768" s="11">
        <f t="shared" si="111"/>
        <v>42480.674490740734</v>
      </c>
    </row>
    <row r="1769" spans="1:20" ht="45" hidden="1" x14ac:dyDescent="0.25">
      <c r="A1769">
        <v>4094</v>
      </c>
      <c r="B1769" s="3" t="s">
        <v>4090</v>
      </c>
      <c r="C1769" s="3" t="s">
        <v>8197</v>
      </c>
      <c r="D1769">
        <v>2000</v>
      </c>
      <c r="E1769">
        <v>730</v>
      </c>
      <c r="F1769" t="s">
        <v>8221</v>
      </c>
      <c r="G1769" t="s">
        <v>8224</v>
      </c>
      <c r="H1769" t="s">
        <v>8246</v>
      </c>
      <c r="I1769">
        <v>1413953940</v>
      </c>
      <c r="J1769">
        <v>1410141900</v>
      </c>
      <c r="K1769" t="b">
        <v>0</v>
      </c>
      <c r="L1769">
        <v>8</v>
      </c>
      <c r="M1769" t="b">
        <v>0</v>
      </c>
      <c r="N1769" t="s">
        <v>8271</v>
      </c>
      <c r="O1769" s="6">
        <f t="shared" si="108"/>
        <v>0.36499999999999999</v>
      </c>
      <c r="P1769" s="7">
        <f t="shared" si="109"/>
        <v>91.25</v>
      </c>
      <c r="Q1769" t="s">
        <v>8317</v>
      </c>
      <c r="R1769" t="s">
        <v>8318</v>
      </c>
      <c r="S1769" s="17">
        <f t="shared" si="110"/>
        <v>41889.878472222219</v>
      </c>
      <c r="T1769" s="11">
        <f t="shared" si="111"/>
        <v>41933.999305555553</v>
      </c>
    </row>
    <row r="1770" spans="1:20" ht="45" hidden="1" x14ac:dyDescent="0.25">
      <c r="A1770">
        <v>2911</v>
      </c>
      <c r="B1770" s="3" t="s">
        <v>2911</v>
      </c>
      <c r="C1770" s="3" t="s">
        <v>7021</v>
      </c>
      <c r="D1770">
        <v>1800</v>
      </c>
      <c r="E1770">
        <v>657</v>
      </c>
      <c r="F1770" t="s">
        <v>8221</v>
      </c>
      <c r="G1770" t="s">
        <v>8224</v>
      </c>
      <c r="H1770" t="s">
        <v>8246</v>
      </c>
      <c r="I1770">
        <v>1435429626</v>
      </c>
      <c r="J1770">
        <v>1431973626</v>
      </c>
      <c r="K1770" t="b">
        <v>0</v>
      </c>
      <c r="L1770">
        <v>14</v>
      </c>
      <c r="M1770" t="b">
        <v>0</v>
      </c>
      <c r="N1770" t="s">
        <v>8271</v>
      </c>
      <c r="O1770" s="6">
        <f t="shared" si="108"/>
        <v>0.36499999999999999</v>
      </c>
      <c r="P1770" s="7">
        <f t="shared" si="109"/>
        <v>46.928571428571431</v>
      </c>
      <c r="Q1770" t="s">
        <v>8317</v>
      </c>
      <c r="R1770" t="s">
        <v>8318</v>
      </c>
      <c r="S1770" s="17">
        <f t="shared" si="110"/>
        <v>42142.560486111113</v>
      </c>
      <c r="T1770" s="11">
        <f t="shared" si="111"/>
        <v>42182.560486111113</v>
      </c>
    </row>
    <row r="1771" spans="1:20" ht="45" hidden="1" x14ac:dyDescent="0.2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 t="shared" si="108"/>
        <v>0.36589147286821705</v>
      </c>
      <c r="P1771" s="7">
        <f t="shared" si="109"/>
        <v>64.36363636363636</v>
      </c>
      <c r="Q1771" t="s">
        <v>8319</v>
      </c>
      <c r="R1771" t="s">
        <v>8320</v>
      </c>
      <c r="S1771" s="17">
        <f t="shared" si="110"/>
        <v>41901.476527777777</v>
      </c>
      <c r="T1771" s="11">
        <f t="shared" si="111"/>
        <v>41931.476527777777</v>
      </c>
    </row>
    <row r="1772" spans="1:20" ht="30" hidden="1" x14ac:dyDescent="0.2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 t="shared" si="108"/>
        <v>0.36849999999999999</v>
      </c>
      <c r="P1772" s="7">
        <f t="shared" si="109"/>
        <v>147.4</v>
      </c>
      <c r="Q1772" t="s">
        <v>8317</v>
      </c>
      <c r="R1772" t="s">
        <v>8318</v>
      </c>
      <c r="S1772" s="17">
        <f t="shared" si="110"/>
        <v>41903.674618055549</v>
      </c>
      <c r="T1772" s="11">
        <f t="shared" si="111"/>
        <v>41933.674618055549</v>
      </c>
    </row>
    <row r="1773" spans="1:20" ht="45" hidden="1" x14ac:dyDescent="0.2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 t="shared" si="108"/>
        <v>0.37333333333333335</v>
      </c>
      <c r="P1773" s="7">
        <f t="shared" si="109"/>
        <v>35</v>
      </c>
      <c r="Q1773" t="s">
        <v>8325</v>
      </c>
      <c r="R1773" t="s">
        <v>8329</v>
      </c>
      <c r="S1773" s="17">
        <f t="shared" si="110"/>
        <v>40645.890763888885</v>
      </c>
      <c r="T1773" s="11">
        <f t="shared" si="111"/>
        <v>40690.890763888885</v>
      </c>
    </row>
    <row r="1774" spans="1:20" ht="45" hidden="1" x14ac:dyDescent="0.2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 t="shared" si="108"/>
        <v>0.37412499999999999</v>
      </c>
      <c r="P1774" s="7">
        <f t="shared" si="109"/>
        <v>83.138888888888886</v>
      </c>
      <c r="Q1774" t="s">
        <v>8317</v>
      </c>
      <c r="R1774" t="s">
        <v>8318</v>
      </c>
      <c r="S1774" s="17">
        <f t="shared" si="110"/>
        <v>41939.603900462964</v>
      </c>
      <c r="T1774" s="11">
        <f t="shared" si="111"/>
        <v>41969.645567129628</v>
      </c>
    </row>
    <row r="1775" spans="1:20" ht="45" hidden="1" x14ac:dyDescent="0.2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 t="shared" si="108"/>
        <v>0.375</v>
      </c>
      <c r="P1775" s="7">
        <f t="shared" si="109"/>
        <v>56.25</v>
      </c>
      <c r="Q1775" t="s">
        <v>8317</v>
      </c>
      <c r="R1775" t="s">
        <v>8318</v>
      </c>
      <c r="S1775" s="17">
        <f t="shared" si="110"/>
        <v>42074.011365740742</v>
      </c>
      <c r="T1775" s="11">
        <f t="shared" si="111"/>
        <v>42103.999999999993</v>
      </c>
    </row>
    <row r="1776" spans="1:20" ht="60" hidden="1" x14ac:dyDescent="0.2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 t="shared" si="108"/>
        <v>0.37533333333333335</v>
      </c>
      <c r="P1776" s="7">
        <f t="shared" si="109"/>
        <v>86.615384615384613</v>
      </c>
      <c r="Q1776" t="s">
        <v>8317</v>
      </c>
      <c r="R1776" t="s">
        <v>8318</v>
      </c>
      <c r="S1776" s="17">
        <f t="shared" si="110"/>
        <v>41865.670324074068</v>
      </c>
      <c r="T1776" s="11">
        <f t="shared" si="111"/>
        <v>41925.670324074068</v>
      </c>
    </row>
    <row r="1777" spans="1:20" ht="45" hidden="1" x14ac:dyDescent="0.2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6">
        <f t="shared" si="108"/>
        <v>0.3775</v>
      </c>
      <c r="P1777" s="7">
        <f t="shared" si="109"/>
        <v>11.615384615384615</v>
      </c>
      <c r="Q1777" t="s">
        <v>8317</v>
      </c>
      <c r="R1777" t="s">
        <v>8318</v>
      </c>
      <c r="S1777" s="17">
        <f t="shared" si="110"/>
        <v>41765.716319444444</v>
      </c>
      <c r="T1777" s="11">
        <f t="shared" si="111"/>
        <v>41775.716319444444</v>
      </c>
    </row>
    <row r="1778" spans="1:20" ht="45" hidden="1" x14ac:dyDescent="0.2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6">
        <f t="shared" si="108"/>
        <v>0.3775</v>
      </c>
      <c r="P1778" s="7">
        <f t="shared" si="109"/>
        <v>32.357142857142854</v>
      </c>
      <c r="Q1778" t="s">
        <v>8317</v>
      </c>
      <c r="R1778" t="s">
        <v>8318</v>
      </c>
      <c r="S1778" s="17">
        <f t="shared" si="110"/>
        <v>42775.755879629629</v>
      </c>
      <c r="T1778" s="11">
        <f t="shared" si="111"/>
        <v>42795.583333333336</v>
      </c>
    </row>
    <row r="1779" spans="1:20" ht="45" hidden="1" x14ac:dyDescent="0.2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 t="shared" si="108"/>
        <v>0.38066666666666665</v>
      </c>
      <c r="P1779" s="7">
        <f t="shared" si="109"/>
        <v>81.571428571428569</v>
      </c>
      <c r="Q1779" t="s">
        <v>8317</v>
      </c>
      <c r="R1779" t="s">
        <v>8318</v>
      </c>
      <c r="S1779" s="17">
        <f t="shared" si="110"/>
        <v>41850.654918981476</v>
      </c>
      <c r="T1779" s="11">
        <f t="shared" si="111"/>
        <v>41880.654918981476</v>
      </c>
    </row>
    <row r="1780" spans="1:20" ht="45" hidden="1" x14ac:dyDescent="0.2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 t="shared" si="108"/>
        <v>0.38119999999999998</v>
      </c>
      <c r="P1780" s="7">
        <f t="shared" si="109"/>
        <v>119.125</v>
      </c>
      <c r="Q1780" t="s">
        <v>8317</v>
      </c>
      <c r="R1780" t="s">
        <v>8318</v>
      </c>
      <c r="S1780" s="17">
        <f t="shared" si="110"/>
        <v>42002.609155092585</v>
      </c>
      <c r="T1780" s="11">
        <f t="shared" si="111"/>
        <v>42032.609155092585</v>
      </c>
    </row>
    <row r="1781" spans="1:20" ht="45" hidden="1" x14ac:dyDescent="0.2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 t="shared" si="108"/>
        <v>0.38333333333333336</v>
      </c>
      <c r="P1781" s="7">
        <f t="shared" si="109"/>
        <v>69</v>
      </c>
      <c r="Q1781" t="s">
        <v>8325</v>
      </c>
      <c r="R1781" t="s">
        <v>8328</v>
      </c>
      <c r="S1781" s="17">
        <f t="shared" si="110"/>
        <v>40312.707245370366</v>
      </c>
      <c r="T1781" s="11">
        <f t="shared" si="111"/>
        <v>40354.688888888886</v>
      </c>
    </row>
    <row r="1782" spans="1:20" hidden="1" x14ac:dyDescent="0.2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 t="shared" si="108"/>
        <v>0.38390000000000002</v>
      </c>
      <c r="P1782" s="7">
        <f t="shared" si="109"/>
        <v>158.63636363636363</v>
      </c>
      <c r="Q1782" t="s">
        <v>8319</v>
      </c>
      <c r="R1782" t="s">
        <v>8321</v>
      </c>
      <c r="S1782" s="17">
        <f t="shared" si="110"/>
        <v>42480.44527777777</v>
      </c>
      <c r="T1782" s="11">
        <f t="shared" si="111"/>
        <v>42525.44527777777</v>
      </c>
    </row>
    <row r="1783" spans="1:20" ht="45" hidden="1" x14ac:dyDescent="0.2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 t="shared" si="108"/>
        <v>0.38636363636363635</v>
      </c>
      <c r="P1783" s="7">
        <f t="shared" si="109"/>
        <v>40.476190476190474</v>
      </c>
      <c r="Q1783" t="s">
        <v>8333</v>
      </c>
      <c r="R1783" t="s">
        <v>8334</v>
      </c>
      <c r="S1783" s="17">
        <f t="shared" si="110"/>
        <v>41572.021516203698</v>
      </c>
      <c r="T1783" s="11">
        <f t="shared" si="111"/>
        <v>41604.06318287037</v>
      </c>
    </row>
    <row r="1784" spans="1:20" ht="45" hidden="1" x14ac:dyDescent="0.2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 t="shared" si="108"/>
        <v>0.38735714285714284</v>
      </c>
      <c r="P1784" s="7">
        <f t="shared" si="109"/>
        <v>133.90123456790124</v>
      </c>
      <c r="Q1784" t="s">
        <v>8338</v>
      </c>
      <c r="R1784" t="s">
        <v>8339</v>
      </c>
      <c r="S1784" s="17">
        <f t="shared" si="110"/>
        <v>42628.080335648141</v>
      </c>
      <c r="T1784" s="11">
        <f t="shared" si="111"/>
        <v>42657.458333333336</v>
      </c>
    </row>
    <row r="1785" spans="1:20" ht="45" hidden="1" x14ac:dyDescent="0.2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 t="shared" si="108"/>
        <v>0.3886</v>
      </c>
      <c r="P1785" s="7">
        <f t="shared" si="109"/>
        <v>113.62573099415205</v>
      </c>
      <c r="Q1785" t="s">
        <v>8319</v>
      </c>
      <c r="R1785" t="s">
        <v>8321</v>
      </c>
      <c r="S1785" s="17">
        <f t="shared" si="110"/>
        <v>41992.96603009259</v>
      </c>
      <c r="T1785" s="11">
        <f t="shared" si="111"/>
        <v>42022.96603009259</v>
      </c>
    </row>
    <row r="1786" spans="1:20" ht="30" hidden="1" x14ac:dyDescent="0.2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 t="shared" si="108"/>
        <v>0.39</v>
      </c>
      <c r="P1786" s="7">
        <f t="shared" si="109"/>
        <v>83.571428571428569</v>
      </c>
      <c r="Q1786" t="s">
        <v>8336</v>
      </c>
      <c r="R1786" t="s">
        <v>8337</v>
      </c>
      <c r="S1786" s="17">
        <f t="shared" si="110"/>
        <v>42240.631956018515</v>
      </c>
      <c r="T1786" s="11">
        <f t="shared" si="111"/>
        <v>42270.631956018515</v>
      </c>
    </row>
    <row r="1787" spans="1:20" ht="45" hidden="1" x14ac:dyDescent="0.2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 t="shared" si="108"/>
        <v>0.391125</v>
      </c>
      <c r="P1787" s="7">
        <f t="shared" si="109"/>
        <v>69.533333333333331</v>
      </c>
      <c r="Q1787" t="s">
        <v>8317</v>
      </c>
      <c r="R1787" t="s">
        <v>8357</v>
      </c>
      <c r="S1787" s="17">
        <f t="shared" si="110"/>
        <v>42555.132152777776</v>
      </c>
      <c r="T1787" s="11">
        <f t="shared" si="111"/>
        <v>42605.132152777776</v>
      </c>
    </row>
    <row r="1788" spans="1:20" ht="45" hidden="1" x14ac:dyDescent="0.2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 t="shared" si="108"/>
        <v>0.39120962394619685</v>
      </c>
      <c r="P1788" s="7">
        <f t="shared" si="109"/>
        <v>64.53125</v>
      </c>
      <c r="Q1788" t="s">
        <v>8336</v>
      </c>
      <c r="R1788" t="s">
        <v>8352</v>
      </c>
      <c r="S1788" s="17">
        <f t="shared" si="110"/>
        <v>42799.052094907405</v>
      </c>
      <c r="T1788" s="11">
        <f t="shared" si="111"/>
        <v>42829.010428240734</v>
      </c>
    </row>
    <row r="1789" spans="1:20" ht="45" hidden="1" x14ac:dyDescent="0.2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 t="shared" si="108"/>
        <v>0.39169999999999999</v>
      </c>
      <c r="P1789" s="7">
        <f t="shared" si="109"/>
        <v>147.81132075471697</v>
      </c>
      <c r="Q1789" t="s">
        <v>8325</v>
      </c>
      <c r="R1789" t="s">
        <v>8329</v>
      </c>
      <c r="S1789" s="17">
        <f t="shared" si="110"/>
        <v>42496.773263888892</v>
      </c>
      <c r="T1789" s="11">
        <f t="shared" si="111"/>
        <v>42526.773263888892</v>
      </c>
    </row>
    <row r="1790" spans="1:20" hidden="1" x14ac:dyDescent="0.2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 t="shared" si="108"/>
        <v>0.39358823529411763</v>
      </c>
      <c r="P1790" s="7">
        <f t="shared" si="109"/>
        <v>393.58823529411762</v>
      </c>
      <c r="Q1790" t="s">
        <v>8310</v>
      </c>
      <c r="R1790" t="s">
        <v>8316</v>
      </c>
      <c r="S1790" s="17">
        <f t="shared" si="110"/>
        <v>42024.680358796293</v>
      </c>
      <c r="T1790" s="11">
        <f t="shared" si="111"/>
        <v>42054.680358796293</v>
      </c>
    </row>
    <row r="1791" spans="1:20" ht="45" hidden="1" x14ac:dyDescent="0.2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 t="shared" si="108"/>
        <v>0.39395294117647056</v>
      </c>
      <c r="P1791" s="7">
        <f t="shared" si="109"/>
        <v>117.49473684210527</v>
      </c>
      <c r="Q1791" t="s">
        <v>8319</v>
      </c>
      <c r="R1791" t="s">
        <v>8348</v>
      </c>
      <c r="S1791" s="17">
        <f t="shared" si="110"/>
        <v>42264.754826388882</v>
      </c>
      <c r="T1791" s="11">
        <f t="shared" si="111"/>
        <v>42308.739583333336</v>
      </c>
    </row>
    <row r="1792" spans="1:20" ht="45" hidden="1" x14ac:dyDescent="0.2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 t="shared" si="108"/>
        <v>0.39426666666666665</v>
      </c>
      <c r="P1792" s="7">
        <f t="shared" si="109"/>
        <v>788.5333333333333</v>
      </c>
      <c r="Q1792" t="s">
        <v>8319</v>
      </c>
      <c r="R1792" t="s">
        <v>8321</v>
      </c>
      <c r="S1792" s="17">
        <f t="shared" si="110"/>
        <v>41984.484398148146</v>
      </c>
      <c r="T1792" s="11">
        <f t="shared" si="111"/>
        <v>42017.958333333336</v>
      </c>
    </row>
    <row r="1793" spans="1:20" ht="45" hidden="1" x14ac:dyDescent="0.2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 t="shared" si="108"/>
        <v>0.39500000000000002</v>
      </c>
      <c r="P1793" s="7">
        <f t="shared" si="109"/>
        <v>253.2051282051282</v>
      </c>
      <c r="Q1793" t="s">
        <v>8333</v>
      </c>
      <c r="R1793" t="s">
        <v>8335</v>
      </c>
      <c r="S1793" s="17">
        <f t="shared" si="110"/>
        <v>42453.611354166664</v>
      </c>
      <c r="T1793" s="11">
        <f t="shared" si="111"/>
        <v>42483.611354166664</v>
      </c>
    </row>
    <row r="1794" spans="1:20" ht="45" hidden="1" x14ac:dyDescent="0.2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 t="shared" ref="O1794:O1857" si="112">E1794/D1794</f>
        <v>0.39627499999999999</v>
      </c>
      <c r="P1794" s="7">
        <f t="shared" ref="P1794:P1857" si="113">IFERROR(E1794/L1794,0)</f>
        <v>152.41346153846155</v>
      </c>
      <c r="Q1794" t="s">
        <v>8319</v>
      </c>
      <c r="R1794" t="s">
        <v>8321</v>
      </c>
      <c r="S1794" s="17">
        <f t="shared" ref="S1794:S1857" si="114">(((J1794/60)/60)/24)+DATE(1970,1,1)+(-5/24)</f>
        <v>42746.986168981479</v>
      </c>
      <c r="T1794" s="11">
        <f t="shared" ref="T1794:T1857" si="115">(((I1794/60)/60)/24)+DATE(1970,1,1)+(-5/24)</f>
        <v>42806.944502314807</v>
      </c>
    </row>
    <row r="1795" spans="1:20" ht="45" hidden="1" x14ac:dyDescent="0.2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 t="shared" si="112"/>
        <v>0.39743333333333336</v>
      </c>
      <c r="P1795" s="7">
        <f t="shared" si="113"/>
        <v>78.440789473684205</v>
      </c>
      <c r="Q1795" t="s">
        <v>8338</v>
      </c>
      <c r="R1795" t="s">
        <v>8339</v>
      </c>
      <c r="S1795" s="17">
        <f t="shared" si="114"/>
        <v>42493.392476851855</v>
      </c>
      <c r="T1795" s="11">
        <f t="shared" si="115"/>
        <v>42553.392476851855</v>
      </c>
    </row>
    <row r="1796" spans="1:20" ht="45" hidden="1" x14ac:dyDescent="0.2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 t="shared" si="112"/>
        <v>0.39760000000000001</v>
      </c>
      <c r="P1796" s="7">
        <f t="shared" si="113"/>
        <v>60.242424242424242</v>
      </c>
      <c r="Q1796" t="s">
        <v>8338</v>
      </c>
      <c r="R1796" t="s">
        <v>8339</v>
      </c>
      <c r="S1796" s="17">
        <f t="shared" si="114"/>
        <v>42003.447222222218</v>
      </c>
      <c r="T1796" s="11">
        <f t="shared" si="115"/>
        <v>42034.934027777774</v>
      </c>
    </row>
    <row r="1797" spans="1:20" ht="30" hidden="1" x14ac:dyDescent="0.2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 t="shared" si="112"/>
        <v>0.39942857142857141</v>
      </c>
      <c r="P1797" s="7">
        <f t="shared" si="113"/>
        <v>99.857142857142861</v>
      </c>
      <c r="Q1797" t="s">
        <v>8319</v>
      </c>
      <c r="R1797" t="s">
        <v>8321</v>
      </c>
      <c r="S1797" s="17">
        <f t="shared" si="114"/>
        <v>42662.405231481483</v>
      </c>
      <c r="T1797" s="11">
        <f t="shared" si="115"/>
        <v>42692.446898148148</v>
      </c>
    </row>
    <row r="1798" spans="1:20" ht="30" hidden="1" x14ac:dyDescent="0.2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6">
        <f t="shared" si="112"/>
        <v>0.4</v>
      </c>
      <c r="P1798" s="7">
        <f t="shared" si="113"/>
        <v>25.714285714285715</v>
      </c>
      <c r="Q1798" t="s">
        <v>8310</v>
      </c>
      <c r="R1798" t="s">
        <v>8314</v>
      </c>
      <c r="S1798" s="17">
        <f t="shared" si="114"/>
        <v>42069.839421296296</v>
      </c>
      <c r="T1798" s="11">
        <f t="shared" si="115"/>
        <v>42086.797754629624</v>
      </c>
    </row>
    <row r="1799" spans="1:20" ht="45" hidden="1" x14ac:dyDescent="0.2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6">
        <f t="shared" si="112"/>
        <v>0.4</v>
      </c>
      <c r="P1799" s="7">
        <f t="shared" si="113"/>
        <v>44.444444444444443</v>
      </c>
      <c r="Q1799" t="s">
        <v>8325</v>
      </c>
      <c r="R1799" t="s">
        <v>8329</v>
      </c>
      <c r="S1799" s="17">
        <f t="shared" si="114"/>
        <v>42218.664652777778</v>
      </c>
      <c r="T1799" s="11">
        <f t="shared" si="115"/>
        <v>42243.958333333336</v>
      </c>
    </row>
    <row r="1800" spans="1:20" ht="45" hidden="1" x14ac:dyDescent="0.2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 t="shared" si="112"/>
        <v>0.4002</v>
      </c>
      <c r="P1800" s="7">
        <f t="shared" si="113"/>
        <v>83.375</v>
      </c>
      <c r="Q1800" t="s">
        <v>8325</v>
      </c>
      <c r="R1800" t="s">
        <v>8329</v>
      </c>
      <c r="S1800" s="17">
        <f t="shared" si="114"/>
        <v>42371.727256944439</v>
      </c>
      <c r="T1800" s="11">
        <f t="shared" si="115"/>
        <v>42431.727256944439</v>
      </c>
    </row>
    <row r="1801" spans="1:20" ht="45" hidden="1" x14ac:dyDescent="0.2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 t="shared" si="112"/>
        <v>0.40100000000000002</v>
      </c>
      <c r="P1801" s="7">
        <f t="shared" si="113"/>
        <v>80.2</v>
      </c>
      <c r="Q1801" t="s">
        <v>8310</v>
      </c>
      <c r="R1801" t="s">
        <v>8314</v>
      </c>
      <c r="S1801" s="17">
        <f t="shared" si="114"/>
        <v>42135.82707175926</v>
      </c>
      <c r="T1801" s="11">
        <f t="shared" si="115"/>
        <v>42175.82707175926</v>
      </c>
    </row>
    <row r="1802" spans="1:20" ht="30" hidden="1" x14ac:dyDescent="0.2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 t="shared" si="112"/>
        <v>0.40404000000000001</v>
      </c>
      <c r="P1802" s="7">
        <f t="shared" si="113"/>
        <v>162.91935483870967</v>
      </c>
      <c r="Q1802" t="s">
        <v>8319</v>
      </c>
      <c r="R1802" t="s">
        <v>8321</v>
      </c>
      <c r="S1802" s="17">
        <f t="shared" si="114"/>
        <v>42278.289907407401</v>
      </c>
      <c r="T1802" s="11">
        <f t="shared" si="115"/>
        <v>42313.833333333336</v>
      </c>
    </row>
    <row r="1803" spans="1:20" ht="45" hidden="1" x14ac:dyDescent="0.2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 t="shared" si="112"/>
        <v>0.40749999999999997</v>
      </c>
      <c r="P1803" s="7">
        <f t="shared" si="113"/>
        <v>143.8235294117647</v>
      </c>
      <c r="Q1803" t="s">
        <v>8325</v>
      </c>
      <c r="R1803" t="s">
        <v>8329</v>
      </c>
      <c r="S1803" s="17">
        <f t="shared" si="114"/>
        <v>40303.991701388884</v>
      </c>
      <c r="T1803" s="11">
        <f t="shared" si="115"/>
        <v>40390.958333333328</v>
      </c>
    </row>
    <row r="1804" spans="1:20" ht="30" hidden="1" x14ac:dyDescent="0.2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 t="shared" si="112"/>
        <v>0.40799492385786801</v>
      </c>
      <c r="P1804" s="7">
        <f t="shared" si="113"/>
        <v>28.577777777777779</v>
      </c>
      <c r="Q1804" t="s">
        <v>8325</v>
      </c>
      <c r="R1804" t="s">
        <v>8328</v>
      </c>
      <c r="S1804" s="17">
        <f t="shared" si="114"/>
        <v>41276.288506944438</v>
      </c>
      <c r="T1804" s="11">
        <f t="shared" si="115"/>
        <v>41309.288506944438</v>
      </c>
    </row>
    <row r="1805" spans="1:20" ht="45" hidden="1" x14ac:dyDescent="0.2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 t="shared" si="112"/>
        <v>0.41</v>
      </c>
      <c r="P1805" s="7">
        <f t="shared" si="113"/>
        <v>29.285714285714285</v>
      </c>
      <c r="Q1805" t="s">
        <v>8325</v>
      </c>
      <c r="R1805" t="s">
        <v>8329</v>
      </c>
      <c r="S1805" s="17">
        <f t="shared" si="114"/>
        <v>42603.662187499998</v>
      </c>
      <c r="T1805" s="11">
        <f t="shared" si="115"/>
        <v>42628.662187499998</v>
      </c>
    </row>
    <row r="1806" spans="1:20" ht="45" hidden="1" x14ac:dyDescent="0.2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 t="shared" si="112"/>
        <v>0.41249999999999998</v>
      </c>
      <c r="P1806" s="7">
        <f t="shared" si="113"/>
        <v>23.571428571428573</v>
      </c>
      <c r="Q1806" t="s">
        <v>8333</v>
      </c>
      <c r="R1806" t="s">
        <v>8334</v>
      </c>
      <c r="S1806" s="17">
        <f t="shared" si="114"/>
        <v>40973.532118055555</v>
      </c>
      <c r="T1806" s="11">
        <f t="shared" si="115"/>
        <v>41003.490451388883</v>
      </c>
    </row>
    <row r="1807" spans="1:20" ht="45" hidden="1" x14ac:dyDescent="0.2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 t="shared" si="112"/>
        <v>0.41384615384615386</v>
      </c>
      <c r="P1807" s="7">
        <f t="shared" si="113"/>
        <v>84.0625</v>
      </c>
      <c r="Q1807" t="s">
        <v>8336</v>
      </c>
      <c r="R1807" t="s">
        <v>8337</v>
      </c>
      <c r="S1807" s="17">
        <f t="shared" si="114"/>
        <v>41982.902662037035</v>
      </c>
      <c r="T1807" s="11">
        <f t="shared" si="115"/>
        <v>42022.902662037035</v>
      </c>
    </row>
    <row r="1808" spans="1:20" ht="45" hidden="1" x14ac:dyDescent="0.25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6">
        <f t="shared" si="112"/>
        <v>0.41399999999999998</v>
      </c>
      <c r="P1808" s="7">
        <f t="shared" si="113"/>
        <v>31.846153846153847</v>
      </c>
      <c r="Q1808" t="s">
        <v>8322</v>
      </c>
      <c r="R1808" t="s">
        <v>8324</v>
      </c>
      <c r="S1808" s="17">
        <f t="shared" si="114"/>
        <v>41604.788124999999</v>
      </c>
      <c r="T1808" s="11">
        <f t="shared" si="115"/>
        <v>41634.788124999999</v>
      </c>
    </row>
    <row r="1809" spans="1:20" ht="30" hidden="1" x14ac:dyDescent="0.25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6">
        <f t="shared" si="112"/>
        <v>0.41399999999999998</v>
      </c>
      <c r="P1809" s="7">
        <f t="shared" si="113"/>
        <v>47.769230769230766</v>
      </c>
      <c r="Q1809" t="s">
        <v>8322</v>
      </c>
      <c r="R1809" t="s">
        <v>8344</v>
      </c>
      <c r="S1809" s="17">
        <f t="shared" si="114"/>
        <v>42438.605115740742</v>
      </c>
      <c r="T1809" s="11">
        <f t="shared" si="115"/>
        <v>42468.56344907407</v>
      </c>
    </row>
    <row r="1810" spans="1:20" ht="45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7">
        <f t="shared" si="114"/>
        <v>42742.472569444442</v>
      </c>
      <c r="T1810" s="11">
        <f t="shared" si="115"/>
        <v>42777.472569444442</v>
      </c>
    </row>
    <row r="1811" spans="1:20" ht="45" hidden="1" x14ac:dyDescent="0.2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 t="shared" si="112"/>
        <v>0.41489795918367345</v>
      </c>
      <c r="P1811" s="7">
        <f t="shared" si="113"/>
        <v>81.319999999999993</v>
      </c>
      <c r="Q1811" t="s">
        <v>8317</v>
      </c>
      <c r="R1811" t="s">
        <v>8318</v>
      </c>
      <c r="S1811" s="17">
        <f t="shared" si="114"/>
        <v>41766.408958333333</v>
      </c>
      <c r="T1811" s="11">
        <f t="shared" si="115"/>
        <v>41793.082638888889</v>
      </c>
    </row>
    <row r="1812" spans="1:20" ht="45" hidden="1" x14ac:dyDescent="0.2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 t="shared" si="112"/>
        <v>0.41538461538461541</v>
      </c>
      <c r="P1812" s="7">
        <f t="shared" si="113"/>
        <v>34.177215189873415</v>
      </c>
      <c r="Q1812" t="s">
        <v>8325</v>
      </c>
      <c r="R1812" t="s">
        <v>8328</v>
      </c>
      <c r="S1812" s="17">
        <f t="shared" si="114"/>
        <v>41540.898587962962</v>
      </c>
      <c r="T1812" s="11">
        <f t="shared" si="115"/>
        <v>41563.207638888889</v>
      </c>
    </row>
    <row r="1813" spans="1:20" ht="45" hidden="1" x14ac:dyDescent="0.2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 t="shared" si="112"/>
        <v>0.41699999999999998</v>
      </c>
      <c r="P1813" s="7">
        <f t="shared" si="113"/>
        <v>29.785714285714285</v>
      </c>
      <c r="Q1813" t="s">
        <v>8317</v>
      </c>
      <c r="R1813" t="s">
        <v>8318</v>
      </c>
      <c r="S1813" s="17">
        <f t="shared" si="114"/>
        <v>42111.508321759255</v>
      </c>
      <c r="T1813" s="11">
        <f t="shared" si="115"/>
        <v>42131.508321759255</v>
      </c>
    </row>
    <row r="1814" spans="1:20" ht="45" hidden="1" x14ac:dyDescent="0.2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 t="shared" si="112"/>
        <v>0.41857142857142859</v>
      </c>
      <c r="P1814" s="7">
        <f t="shared" si="113"/>
        <v>77.10526315789474</v>
      </c>
      <c r="Q1814" t="s">
        <v>8310</v>
      </c>
      <c r="R1814" t="s">
        <v>8314</v>
      </c>
      <c r="S1814" s="17">
        <f t="shared" si="114"/>
        <v>42259.334467592591</v>
      </c>
      <c r="T1814" s="11">
        <f t="shared" si="115"/>
        <v>42287.666666666664</v>
      </c>
    </row>
    <row r="1815" spans="1:20" ht="45" hidden="1" x14ac:dyDescent="0.2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 t="shared" si="112"/>
        <v>0.42011733333333334</v>
      </c>
      <c r="P1815" s="7">
        <f t="shared" si="113"/>
        <v>105.02933333333334</v>
      </c>
      <c r="Q1815" t="s">
        <v>8317</v>
      </c>
      <c r="R1815" t="s">
        <v>8318</v>
      </c>
      <c r="S1815" s="17">
        <f t="shared" si="114"/>
        <v>42618.618680555555</v>
      </c>
      <c r="T1815" s="11">
        <f t="shared" si="115"/>
        <v>42648.618680555555</v>
      </c>
    </row>
    <row r="1816" spans="1:20" ht="45" hidden="1" x14ac:dyDescent="0.2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 t="shared" si="112"/>
        <v>0.42188421052631581</v>
      </c>
      <c r="P1816" s="7">
        <f t="shared" si="113"/>
        <v>364.35454545454547</v>
      </c>
      <c r="Q1816" t="s">
        <v>8319</v>
      </c>
      <c r="R1816" t="s">
        <v>8321</v>
      </c>
      <c r="S1816" s="17">
        <f t="shared" si="114"/>
        <v>42740.485358796293</v>
      </c>
      <c r="T1816" s="11">
        <f t="shared" si="115"/>
        <v>42786.583333333336</v>
      </c>
    </row>
    <row r="1817" spans="1:20" ht="45" hidden="1" x14ac:dyDescent="0.2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 t="shared" si="112"/>
        <v>0.4236099230111206</v>
      </c>
      <c r="P1817" s="7">
        <f t="shared" si="113"/>
        <v>79.870967741935488</v>
      </c>
      <c r="Q1817" t="s">
        <v>8317</v>
      </c>
      <c r="R1817" t="s">
        <v>8357</v>
      </c>
      <c r="S1817" s="17">
        <f t="shared" si="114"/>
        <v>41876.510601851849</v>
      </c>
      <c r="T1817" s="11">
        <f t="shared" si="115"/>
        <v>41931</v>
      </c>
    </row>
    <row r="1818" spans="1:20" ht="30" hidden="1" x14ac:dyDescent="0.2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 t="shared" si="112"/>
        <v>0.42472727272727273</v>
      </c>
      <c r="P1818" s="7">
        <f t="shared" si="113"/>
        <v>83.428571428571431</v>
      </c>
      <c r="Q1818" t="s">
        <v>8338</v>
      </c>
      <c r="R1818" t="s">
        <v>8350</v>
      </c>
      <c r="S1818" s="17">
        <f t="shared" si="114"/>
        <v>42034.431435185186</v>
      </c>
      <c r="T1818" s="11">
        <f t="shared" si="115"/>
        <v>42064.431435185186</v>
      </c>
    </row>
    <row r="1819" spans="1:20" ht="45" hidden="1" x14ac:dyDescent="0.2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 t="shared" si="112"/>
        <v>0.42725880551301687</v>
      </c>
      <c r="P1819" s="7">
        <f t="shared" si="113"/>
        <v>34.024390243902438</v>
      </c>
      <c r="Q1819" t="s">
        <v>8325</v>
      </c>
      <c r="R1819" t="s">
        <v>8347</v>
      </c>
      <c r="S1819" s="17">
        <f t="shared" si="114"/>
        <v>42460.773587962954</v>
      </c>
      <c r="T1819" s="11">
        <f t="shared" si="115"/>
        <v>42480.958333333336</v>
      </c>
    </row>
    <row r="1820" spans="1:20" ht="45" hidden="1" x14ac:dyDescent="0.2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 t="shared" si="112"/>
        <v>0.42759999999999998</v>
      </c>
      <c r="P1820" s="7">
        <f t="shared" si="113"/>
        <v>215.95959595959596</v>
      </c>
      <c r="Q1820" t="s">
        <v>8319</v>
      </c>
      <c r="R1820" t="s">
        <v>8348</v>
      </c>
      <c r="S1820" s="17">
        <f t="shared" si="114"/>
        <v>42514.462766203702</v>
      </c>
      <c r="T1820" s="11">
        <f t="shared" si="115"/>
        <v>42544.462766203702</v>
      </c>
    </row>
    <row r="1821" spans="1:20" ht="45" hidden="1" x14ac:dyDescent="0.2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 t="shared" si="112"/>
        <v>0.42892307692307691</v>
      </c>
      <c r="P1821" s="7">
        <f t="shared" si="113"/>
        <v>58.083333333333336</v>
      </c>
      <c r="Q1821" t="s">
        <v>8333</v>
      </c>
      <c r="R1821" t="s">
        <v>8335</v>
      </c>
      <c r="S1821" s="17">
        <f t="shared" si="114"/>
        <v>41733.508101851847</v>
      </c>
      <c r="T1821" s="11">
        <f t="shared" si="115"/>
        <v>41763.508101851847</v>
      </c>
    </row>
    <row r="1822" spans="1:20" ht="45" hidden="1" x14ac:dyDescent="0.2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 t="shared" si="112"/>
        <v>0.43030000000000002</v>
      </c>
      <c r="P1822" s="7">
        <f t="shared" si="113"/>
        <v>40.980952380952381</v>
      </c>
      <c r="Q1822" t="s">
        <v>8319</v>
      </c>
      <c r="R1822" t="s">
        <v>8348</v>
      </c>
      <c r="S1822" s="17">
        <f t="shared" si="114"/>
        <v>42270.66737268518</v>
      </c>
      <c r="T1822" s="11">
        <f t="shared" si="115"/>
        <v>42298.749999999993</v>
      </c>
    </row>
    <row r="1823" spans="1:20" ht="45" hidden="1" x14ac:dyDescent="0.2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 t="shared" si="112"/>
        <v>0.43406666666666666</v>
      </c>
      <c r="P1823" s="7">
        <f t="shared" si="113"/>
        <v>89.191780821917803</v>
      </c>
      <c r="Q1823" t="s">
        <v>8319</v>
      </c>
      <c r="R1823" t="s">
        <v>8321</v>
      </c>
      <c r="S1823" s="17">
        <f t="shared" si="114"/>
        <v>42194.625451388885</v>
      </c>
      <c r="T1823" s="11">
        <f t="shared" si="115"/>
        <v>42236.625451388885</v>
      </c>
    </row>
    <row r="1824" spans="1:20" ht="60" hidden="1" x14ac:dyDescent="0.2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 t="shared" si="112"/>
        <v>0.43833333333333335</v>
      </c>
      <c r="P1824" s="7">
        <f t="shared" si="113"/>
        <v>57.173913043478258</v>
      </c>
      <c r="Q1824" t="s">
        <v>8317</v>
      </c>
      <c r="R1824" t="s">
        <v>8318</v>
      </c>
      <c r="S1824" s="17">
        <f t="shared" si="114"/>
        <v>42221.448449074065</v>
      </c>
      <c r="T1824" s="11">
        <f t="shared" si="115"/>
        <v>42281.448449074065</v>
      </c>
    </row>
    <row r="1825" spans="1:20" ht="45" hidden="1" x14ac:dyDescent="0.2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 t="shared" si="112"/>
        <v>0.443</v>
      </c>
      <c r="P1825" s="7">
        <f t="shared" si="113"/>
        <v>253.14285714285714</v>
      </c>
      <c r="Q1825" t="s">
        <v>8325</v>
      </c>
      <c r="R1825" t="s">
        <v>8347</v>
      </c>
      <c r="S1825" s="17">
        <f t="shared" si="114"/>
        <v>42804.326319444437</v>
      </c>
      <c r="T1825" s="11">
        <f t="shared" si="115"/>
        <v>42834.28465277778</v>
      </c>
    </row>
    <row r="1826" spans="1:20" ht="45" hidden="1" x14ac:dyDescent="0.2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 t="shared" si="112"/>
        <v>0.44319999999999998</v>
      </c>
      <c r="P1826" s="7">
        <f t="shared" si="113"/>
        <v>174.94736842105263</v>
      </c>
      <c r="Q1826" t="s">
        <v>8319</v>
      </c>
      <c r="R1826" t="s">
        <v>8321</v>
      </c>
      <c r="S1826" s="17">
        <f t="shared" si="114"/>
        <v>42676.3752662037</v>
      </c>
      <c r="T1826" s="11">
        <f t="shared" si="115"/>
        <v>42718.416932870365</v>
      </c>
    </row>
    <row r="1827" spans="1:20" ht="45" hidden="1" x14ac:dyDescent="0.2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 t="shared" si="112"/>
        <v>0.44600000000000001</v>
      </c>
      <c r="P1827" s="7">
        <f t="shared" si="113"/>
        <v>185.83333333333334</v>
      </c>
      <c r="Q1827" t="s">
        <v>8310</v>
      </c>
      <c r="R1827" t="s">
        <v>8314</v>
      </c>
      <c r="S1827" s="17">
        <f t="shared" si="114"/>
        <v>42235.951585648152</v>
      </c>
      <c r="T1827" s="11">
        <f t="shared" si="115"/>
        <v>42265.951585648152</v>
      </c>
    </row>
    <row r="1828" spans="1:20" ht="45" hidden="1" x14ac:dyDescent="0.2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 t="shared" si="112"/>
        <v>0.45133333333333331</v>
      </c>
      <c r="P1828" s="7">
        <f t="shared" si="113"/>
        <v>56.416666666666664</v>
      </c>
      <c r="Q1828" t="s">
        <v>8338</v>
      </c>
      <c r="R1828" t="s">
        <v>8343</v>
      </c>
      <c r="S1828" s="17">
        <f t="shared" si="114"/>
        <v>42524.944722222215</v>
      </c>
      <c r="T1828" s="11">
        <f t="shared" si="115"/>
        <v>42554.944722222215</v>
      </c>
    </row>
    <row r="1829" spans="1:20" ht="30" hidden="1" x14ac:dyDescent="0.2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 t="shared" si="112"/>
        <v>0.4572</v>
      </c>
      <c r="P1829" s="7">
        <f t="shared" si="113"/>
        <v>58.615384615384613</v>
      </c>
      <c r="Q1829" t="s">
        <v>8338</v>
      </c>
      <c r="R1829" t="s">
        <v>8339</v>
      </c>
      <c r="S1829" s="17">
        <f t="shared" si="114"/>
        <v>41824.450046296297</v>
      </c>
      <c r="T1829" s="11">
        <f t="shared" si="115"/>
        <v>41854.450046296297</v>
      </c>
    </row>
    <row r="1830" spans="1:20" ht="45" hidden="1" x14ac:dyDescent="0.25">
      <c r="A1830">
        <v>1774</v>
      </c>
      <c r="B1830" s="3" t="s">
        <v>1775</v>
      </c>
      <c r="C1830" s="3" t="s">
        <v>5884</v>
      </c>
      <c r="D1830">
        <v>2500</v>
      </c>
      <c r="E1830">
        <v>1148</v>
      </c>
      <c r="F1830" t="s">
        <v>8221</v>
      </c>
      <c r="G1830" t="s">
        <v>8224</v>
      </c>
      <c r="H1830" t="s">
        <v>8246</v>
      </c>
      <c r="I1830">
        <v>1417273140</v>
      </c>
      <c r="J1830">
        <v>1413609292</v>
      </c>
      <c r="K1830" t="b">
        <v>1</v>
      </c>
      <c r="L1830">
        <v>13</v>
      </c>
      <c r="M1830" t="b">
        <v>0</v>
      </c>
      <c r="N1830" t="s">
        <v>8285</v>
      </c>
      <c r="O1830" s="6">
        <f t="shared" si="112"/>
        <v>0.4592</v>
      </c>
      <c r="P1830" s="7">
        <f t="shared" si="113"/>
        <v>88.307692307692307</v>
      </c>
      <c r="Q1830" t="s">
        <v>8338</v>
      </c>
      <c r="R1830" t="s">
        <v>8339</v>
      </c>
      <c r="S1830" s="17">
        <f t="shared" si="114"/>
        <v>41930.010324074072</v>
      </c>
      <c r="T1830" s="11">
        <f t="shared" si="115"/>
        <v>41972.415972222218</v>
      </c>
    </row>
    <row r="1831" spans="1:20" ht="45" hidden="1" x14ac:dyDescent="0.25">
      <c r="A1831">
        <v>970</v>
      </c>
      <c r="B1831" s="3" t="s">
        <v>971</v>
      </c>
      <c r="C1831" s="3" t="s">
        <v>5080</v>
      </c>
      <c r="D1831">
        <v>5000</v>
      </c>
      <c r="E1831">
        <v>2296</v>
      </c>
      <c r="F1831" t="s">
        <v>8221</v>
      </c>
      <c r="G1831" t="s">
        <v>8229</v>
      </c>
      <c r="H1831" t="s">
        <v>8251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8273</v>
      </c>
      <c r="O1831" s="6">
        <f t="shared" si="112"/>
        <v>0.4592</v>
      </c>
      <c r="P1831" s="7">
        <f t="shared" si="113"/>
        <v>164</v>
      </c>
      <c r="Q1831" t="s">
        <v>8319</v>
      </c>
      <c r="R1831" t="s">
        <v>8321</v>
      </c>
      <c r="S1831" s="17">
        <f t="shared" si="114"/>
        <v>42721.012187499997</v>
      </c>
      <c r="T1831" s="11">
        <f t="shared" si="115"/>
        <v>42757.999305555553</v>
      </c>
    </row>
    <row r="1832" spans="1:20" ht="45" hidden="1" x14ac:dyDescent="0.2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 t="shared" si="112"/>
        <v>0.46100628930817611</v>
      </c>
      <c r="P1832" s="7">
        <f t="shared" si="113"/>
        <v>136.46276595744681</v>
      </c>
      <c r="Q1832" t="s">
        <v>8319</v>
      </c>
      <c r="R1832" t="s">
        <v>8321</v>
      </c>
      <c r="S1832" s="17">
        <f t="shared" si="114"/>
        <v>42766.41846064815</v>
      </c>
      <c r="T1832" s="11">
        <f t="shared" si="115"/>
        <v>42808.376793981479</v>
      </c>
    </row>
    <row r="1833" spans="1:20" ht="45" hidden="1" x14ac:dyDescent="0.2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 t="shared" si="112"/>
        <v>0.46176470588235297</v>
      </c>
      <c r="P1833" s="7">
        <f t="shared" si="113"/>
        <v>34.130434782608695</v>
      </c>
      <c r="Q1833" t="s">
        <v>8317</v>
      </c>
      <c r="R1833" t="s">
        <v>8357</v>
      </c>
      <c r="S1833" s="17">
        <f t="shared" si="114"/>
        <v>42801.566365740735</v>
      </c>
      <c r="T1833" s="11">
        <f t="shared" si="115"/>
        <v>42832.524699074071</v>
      </c>
    </row>
    <row r="1834" spans="1:20" ht="45" hidden="1" x14ac:dyDescent="0.2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 t="shared" si="112"/>
        <v>0.46363636363636362</v>
      </c>
      <c r="P1834" s="7">
        <f t="shared" si="113"/>
        <v>70.833333333333329</v>
      </c>
      <c r="Q1834" t="s">
        <v>8317</v>
      </c>
      <c r="R1834" t="s">
        <v>8359</v>
      </c>
      <c r="S1834" s="17">
        <f t="shared" si="114"/>
        <v>42057.069525462961</v>
      </c>
      <c r="T1834" s="11">
        <f t="shared" si="115"/>
        <v>42117.027858796289</v>
      </c>
    </row>
    <row r="1835" spans="1:20" ht="45" hidden="1" x14ac:dyDescent="0.2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 t="shared" si="112"/>
        <v>0.46379999999999999</v>
      </c>
      <c r="P1835" s="7">
        <f t="shared" si="113"/>
        <v>20.342105263157894</v>
      </c>
      <c r="Q1835" t="s">
        <v>8319</v>
      </c>
      <c r="R1835" t="s">
        <v>8321</v>
      </c>
      <c r="S1835" s="17">
        <f t="shared" si="114"/>
        <v>42388.314687500002</v>
      </c>
      <c r="T1835" s="11">
        <f t="shared" si="115"/>
        <v>42403.314687500002</v>
      </c>
    </row>
    <row r="1836" spans="1:20" ht="45" hidden="1" x14ac:dyDescent="0.2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 t="shared" si="112"/>
        <v>0.46600000000000003</v>
      </c>
      <c r="P1836" s="7">
        <f t="shared" si="113"/>
        <v>34.097560975609753</v>
      </c>
      <c r="Q1836" t="s">
        <v>8319</v>
      </c>
      <c r="R1836" t="s">
        <v>8348</v>
      </c>
      <c r="S1836" s="17">
        <f t="shared" si="114"/>
        <v>42702.562395833331</v>
      </c>
      <c r="T1836" s="11">
        <f t="shared" si="115"/>
        <v>42762.562395833331</v>
      </c>
    </row>
    <row r="1837" spans="1:20" ht="30" hidden="1" x14ac:dyDescent="0.2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 t="shared" si="112"/>
        <v>0.46666666666666667</v>
      </c>
      <c r="P1837" s="7">
        <f t="shared" si="113"/>
        <v>1272.7272727272727</v>
      </c>
      <c r="Q1837" t="s">
        <v>8319</v>
      </c>
      <c r="R1837" t="s">
        <v>8321</v>
      </c>
      <c r="S1837" s="17">
        <f t="shared" si="114"/>
        <v>42742.094988425924</v>
      </c>
      <c r="T1837" s="11">
        <f t="shared" si="115"/>
        <v>42775.094988425924</v>
      </c>
    </row>
    <row r="1838" spans="1:20" ht="45" hidden="1" x14ac:dyDescent="0.2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 t="shared" si="112"/>
        <v>0.47049999999999997</v>
      </c>
      <c r="P1838" s="7">
        <f t="shared" si="113"/>
        <v>166.05882352941177</v>
      </c>
      <c r="Q1838" t="s">
        <v>8317</v>
      </c>
      <c r="R1838" t="s">
        <v>8318</v>
      </c>
      <c r="S1838" s="17">
        <f t="shared" si="114"/>
        <v>41804.728749999995</v>
      </c>
      <c r="T1838" s="11">
        <f t="shared" si="115"/>
        <v>41821.729166666664</v>
      </c>
    </row>
    <row r="1839" spans="1:20" ht="30" hidden="1" x14ac:dyDescent="0.2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 t="shared" si="112"/>
        <v>0.47333333333333333</v>
      </c>
      <c r="P1839" s="7">
        <f t="shared" si="113"/>
        <v>53.25</v>
      </c>
      <c r="Q1839" t="s">
        <v>8319</v>
      </c>
      <c r="R1839" t="s">
        <v>8321</v>
      </c>
      <c r="S1839" s="17">
        <f t="shared" si="114"/>
        <v>42009.765613425923</v>
      </c>
      <c r="T1839" s="11">
        <f t="shared" si="115"/>
        <v>42039.765613425923</v>
      </c>
    </row>
    <row r="1840" spans="1:20" ht="45" hidden="1" x14ac:dyDescent="0.2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 t="shared" si="112"/>
        <v>0.47399999999999998</v>
      </c>
      <c r="P1840" s="7">
        <f t="shared" si="113"/>
        <v>29.625</v>
      </c>
      <c r="Q1840" t="s">
        <v>8319</v>
      </c>
      <c r="R1840" t="s">
        <v>8348</v>
      </c>
      <c r="S1840" s="17">
        <f t="shared" si="114"/>
        <v>42113.667233796288</v>
      </c>
      <c r="T1840" s="11">
        <f t="shared" si="115"/>
        <v>42143.667233796288</v>
      </c>
    </row>
    <row r="1841" spans="1:20" ht="45" hidden="1" x14ac:dyDescent="0.2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 t="shared" si="112"/>
        <v>0.47631578947368419</v>
      </c>
      <c r="P1841" s="7">
        <f t="shared" si="113"/>
        <v>31.206896551724139</v>
      </c>
      <c r="Q1841" t="s">
        <v>8338</v>
      </c>
      <c r="R1841" t="s">
        <v>8339</v>
      </c>
      <c r="S1841" s="17">
        <f t="shared" si="114"/>
        <v>41958.342326388891</v>
      </c>
      <c r="T1841" s="11">
        <f t="shared" si="115"/>
        <v>41988.342326388891</v>
      </c>
    </row>
    <row r="1842" spans="1:20" ht="45" hidden="1" x14ac:dyDescent="0.2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 t="shared" si="112"/>
        <v>0.47692307692307695</v>
      </c>
      <c r="P1842" s="7">
        <f t="shared" si="113"/>
        <v>62</v>
      </c>
      <c r="Q1842" t="s">
        <v>8317</v>
      </c>
      <c r="R1842" t="s">
        <v>8318</v>
      </c>
      <c r="S1842" s="17">
        <f t="shared" si="114"/>
        <v>41830.650011574071</v>
      </c>
      <c r="T1842" s="11">
        <f t="shared" si="115"/>
        <v>41852.083333333328</v>
      </c>
    </row>
    <row r="1843" spans="1:20" ht="45" hidden="1" x14ac:dyDescent="0.2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 t="shared" si="112"/>
        <v>0.47799999999999998</v>
      </c>
      <c r="P1843" s="7">
        <f t="shared" si="113"/>
        <v>159.33333333333334</v>
      </c>
      <c r="Q1843" t="s">
        <v>8325</v>
      </c>
      <c r="R1843" t="s">
        <v>8347</v>
      </c>
      <c r="S1843" s="17">
        <f t="shared" si="114"/>
        <v>42787.94290509259</v>
      </c>
      <c r="T1843" s="11">
        <f t="shared" si="115"/>
        <v>42820.790972222218</v>
      </c>
    </row>
    <row r="1844" spans="1:20" ht="45" hidden="1" x14ac:dyDescent="0.2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 t="shared" si="112"/>
        <v>0.48</v>
      </c>
      <c r="P1844" s="7">
        <f t="shared" si="113"/>
        <v>30</v>
      </c>
      <c r="Q1844" t="s">
        <v>8336</v>
      </c>
      <c r="R1844" t="s">
        <v>8352</v>
      </c>
      <c r="S1844" s="17">
        <f t="shared" si="114"/>
        <v>42807.54684027777</v>
      </c>
      <c r="T1844" s="11">
        <f t="shared" si="115"/>
        <v>42814.54684027777</v>
      </c>
    </row>
    <row r="1845" spans="1:20" ht="30" hidden="1" x14ac:dyDescent="0.2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 t="shared" si="112"/>
        <v>0.48485714285714288</v>
      </c>
      <c r="P1845" s="7">
        <f t="shared" si="113"/>
        <v>94.277777777777771</v>
      </c>
      <c r="Q1845" t="s">
        <v>8338</v>
      </c>
      <c r="R1845" t="s">
        <v>8339</v>
      </c>
      <c r="S1845" s="17">
        <f t="shared" si="114"/>
        <v>42159.264236111114</v>
      </c>
      <c r="T1845" s="11">
        <f t="shared" si="115"/>
        <v>42182.707638888889</v>
      </c>
    </row>
    <row r="1846" spans="1:20" ht="45" hidden="1" x14ac:dyDescent="0.2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 t="shared" si="112"/>
        <v>0.48833333333333334</v>
      </c>
      <c r="P1846" s="7">
        <f t="shared" si="113"/>
        <v>47.258064516129032</v>
      </c>
      <c r="Q1846" t="s">
        <v>8317</v>
      </c>
      <c r="R1846" t="s">
        <v>8318</v>
      </c>
      <c r="S1846" s="17">
        <f t="shared" si="114"/>
        <v>42663.259745370371</v>
      </c>
      <c r="T1846" s="11">
        <f t="shared" si="115"/>
        <v>42688.301412037035</v>
      </c>
    </row>
    <row r="1847" spans="1:20" ht="45" hidden="1" x14ac:dyDescent="0.2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 t="shared" si="112"/>
        <v>0.49183333333333334</v>
      </c>
      <c r="P1847" s="7">
        <f t="shared" si="113"/>
        <v>42.157142857142858</v>
      </c>
      <c r="Q1847" t="s">
        <v>8338</v>
      </c>
      <c r="R1847" t="s">
        <v>8339</v>
      </c>
      <c r="S1847" s="17">
        <f t="shared" si="114"/>
        <v>42033.105740740742</v>
      </c>
      <c r="T1847" s="11">
        <f t="shared" si="115"/>
        <v>42063.105740740742</v>
      </c>
    </row>
    <row r="1848" spans="1:20" ht="45" hidden="1" x14ac:dyDescent="0.2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 t="shared" si="112"/>
        <v>0.49186046511627907</v>
      </c>
      <c r="P1848" s="7">
        <f t="shared" si="113"/>
        <v>132.1875</v>
      </c>
      <c r="Q1848" t="s">
        <v>8338</v>
      </c>
      <c r="R1848" t="s">
        <v>8343</v>
      </c>
      <c r="S1848" s="17">
        <f t="shared" si="114"/>
        <v>41892.480416666665</v>
      </c>
      <c r="T1848" s="11">
        <f t="shared" si="115"/>
        <v>41912.957638888889</v>
      </c>
    </row>
    <row r="1849" spans="1:20" ht="45" hidden="1" x14ac:dyDescent="0.2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 t="shared" si="112"/>
        <v>0.49381999999999998</v>
      </c>
      <c r="P1849" s="7">
        <f t="shared" si="113"/>
        <v>176.36428571428573</v>
      </c>
      <c r="Q1849" t="s">
        <v>8319</v>
      </c>
      <c r="R1849" t="s">
        <v>8321</v>
      </c>
      <c r="S1849" s="17">
        <f t="shared" si="114"/>
        <v>42767.368969907409</v>
      </c>
      <c r="T1849" s="11">
        <f t="shared" si="115"/>
        <v>42797.368969907409</v>
      </c>
    </row>
    <row r="1850" spans="1:20" ht="45" hidden="1" x14ac:dyDescent="0.2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 t="shared" si="112"/>
        <v>0.5</v>
      </c>
      <c r="P1850" s="7">
        <f t="shared" si="113"/>
        <v>60</v>
      </c>
      <c r="Q1850" t="s">
        <v>8317</v>
      </c>
      <c r="R1850" t="s">
        <v>8318</v>
      </c>
      <c r="S1850" s="17">
        <f t="shared" si="114"/>
        <v>42369.799432870372</v>
      </c>
      <c r="T1850" s="11">
        <f t="shared" si="115"/>
        <v>42398.773611111108</v>
      </c>
    </row>
    <row r="1851" spans="1:20" ht="45" hidden="1" x14ac:dyDescent="0.2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 t="shared" si="112"/>
        <v>0.502</v>
      </c>
      <c r="P1851" s="7">
        <f t="shared" si="113"/>
        <v>51.224489795918366</v>
      </c>
      <c r="Q1851" t="s">
        <v>8310</v>
      </c>
      <c r="R1851" t="s">
        <v>8316</v>
      </c>
      <c r="S1851" s="17">
        <f t="shared" si="114"/>
        <v>41242.989259259259</v>
      </c>
      <c r="T1851" s="11">
        <f t="shared" si="115"/>
        <v>41302.989259259259</v>
      </c>
    </row>
    <row r="1852" spans="1:20" ht="45" hidden="1" x14ac:dyDescent="0.2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 t="shared" si="112"/>
        <v>0.50380952380952382</v>
      </c>
      <c r="P1852" s="7">
        <f t="shared" si="113"/>
        <v>117.55555555555556</v>
      </c>
      <c r="Q1852" t="s">
        <v>8319</v>
      </c>
      <c r="R1852" t="s">
        <v>8356</v>
      </c>
      <c r="S1852" s="17">
        <f t="shared" si="114"/>
        <v>42482.416365740741</v>
      </c>
      <c r="T1852" s="11">
        <f t="shared" si="115"/>
        <v>42512.416365740741</v>
      </c>
    </row>
    <row r="1853" spans="1:20" ht="45" hidden="1" x14ac:dyDescent="0.2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 t="shared" si="112"/>
        <v>0.50721666666666665</v>
      </c>
      <c r="P1853" s="7">
        <f t="shared" si="113"/>
        <v>117.68368136117556</v>
      </c>
      <c r="Q1853" t="s">
        <v>8310</v>
      </c>
      <c r="R1853" t="s">
        <v>8314</v>
      </c>
      <c r="S1853" s="17">
        <f t="shared" si="114"/>
        <v>42556.375034722216</v>
      </c>
      <c r="T1853" s="11">
        <f t="shared" si="115"/>
        <v>42586.375034722216</v>
      </c>
    </row>
    <row r="1854" spans="1:20" ht="45" hidden="1" x14ac:dyDescent="0.2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 t="shared" si="112"/>
        <v>0.50739999999999996</v>
      </c>
      <c r="P1854" s="7">
        <f t="shared" si="113"/>
        <v>74.617647058823536</v>
      </c>
      <c r="Q1854" t="s">
        <v>8325</v>
      </c>
      <c r="R1854" t="s">
        <v>8340</v>
      </c>
      <c r="S1854" s="17">
        <f t="shared" si="114"/>
        <v>41923.629398148143</v>
      </c>
      <c r="T1854" s="11">
        <f t="shared" si="115"/>
        <v>41946.040972222218</v>
      </c>
    </row>
    <row r="1855" spans="1:20" ht="45" hidden="1" x14ac:dyDescent="0.2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 t="shared" si="112"/>
        <v>0.51023391812865493</v>
      </c>
      <c r="P1855" s="7">
        <f t="shared" si="113"/>
        <v>147.88135593220338</v>
      </c>
      <c r="Q1855" t="s">
        <v>8317</v>
      </c>
      <c r="R1855" t="s">
        <v>8359</v>
      </c>
      <c r="S1855" s="17">
        <f t="shared" si="114"/>
        <v>41880.54510416666</v>
      </c>
      <c r="T1855" s="11">
        <f t="shared" si="115"/>
        <v>41904.957638888889</v>
      </c>
    </row>
    <row r="1856" spans="1:20" ht="45" hidden="1" x14ac:dyDescent="0.2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 t="shared" si="112"/>
        <v>0.51400000000000001</v>
      </c>
      <c r="P1856" s="7">
        <f t="shared" si="113"/>
        <v>63.122807017543863</v>
      </c>
      <c r="Q1856" t="s">
        <v>8322</v>
      </c>
      <c r="R1856" t="s">
        <v>8324</v>
      </c>
      <c r="S1856" s="17">
        <f t="shared" si="114"/>
        <v>42250.477372685178</v>
      </c>
      <c r="T1856" s="11">
        <f t="shared" si="115"/>
        <v>42287.999999999993</v>
      </c>
    </row>
    <row r="1857" spans="1:20" ht="60" hidden="1" x14ac:dyDescent="0.2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 t="shared" si="112"/>
        <v>0.51600000000000001</v>
      </c>
      <c r="P1857" s="7">
        <f t="shared" si="113"/>
        <v>32.25</v>
      </c>
      <c r="Q1857" t="s">
        <v>8317</v>
      </c>
      <c r="R1857" t="s">
        <v>8318</v>
      </c>
      <c r="S1857" s="17">
        <f t="shared" si="114"/>
        <v>42800.544999999998</v>
      </c>
      <c r="T1857" s="11">
        <f t="shared" si="115"/>
        <v>42841.624999999993</v>
      </c>
    </row>
    <row r="1858" spans="1:20" ht="45" hidden="1" x14ac:dyDescent="0.2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 t="shared" ref="O1858:O1921" si="116">E1858/D1858</f>
        <v>0.52</v>
      </c>
      <c r="P1858" s="7">
        <f t="shared" ref="P1858:P1921" si="117">IFERROR(E1858/L1858,0)</f>
        <v>17.333333333333332</v>
      </c>
      <c r="Q1858" t="s">
        <v>8322</v>
      </c>
      <c r="R1858" t="s">
        <v>8358</v>
      </c>
      <c r="S1858" s="17">
        <f t="shared" ref="S1858:S1921" si="118">(((J1858/60)/60)/24)+DATE(1970,1,1)+(-5/24)</f>
        <v>42072.582488425927</v>
      </c>
      <c r="T1858" s="11">
        <f t="shared" ref="T1858:T1921" si="119">(((I1858/60)/60)/24)+DATE(1970,1,1)+(-5/24)</f>
        <v>42102.582488425927</v>
      </c>
    </row>
    <row r="1859" spans="1:20" ht="45" hidden="1" x14ac:dyDescent="0.2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 t="shared" si="116"/>
        <v>0.52159999999999995</v>
      </c>
      <c r="P1859" s="7">
        <f t="shared" si="117"/>
        <v>49.20754716981132</v>
      </c>
      <c r="Q1859" t="s">
        <v>8317</v>
      </c>
      <c r="R1859" t="s">
        <v>8359</v>
      </c>
      <c r="S1859" s="17">
        <f t="shared" si="118"/>
        <v>41858.553449074068</v>
      </c>
      <c r="T1859" s="11">
        <f t="shared" si="119"/>
        <v>41888.666666666664</v>
      </c>
    </row>
    <row r="1860" spans="1:20" ht="30" hidden="1" x14ac:dyDescent="0.2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 t="shared" si="116"/>
        <v>0.52327777777777773</v>
      </c>
      <c r="P1860" s="7">
        <f t="shared" si="117"/>
        <v>94.19</v>
      </c>
      <c r="Q1860" t="s">
        <v>8338</v>
      </c>
      <c r="R1860" t="s">
        <v>8339</v>
      </c>
      <c r="S1860" s="17">
        <f t="shared" si="118"/>
        <v>42705.453784722216</v>
      </c>
      <c r="T1860" s="11">
        <f t="shared" si="119"/>
        <v>42765.082638888889</v>
      </c>
    </row>
    <row r="1861" spans="1:20" ht="30" hidden="1" x14ac:dyDescent="0.2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 t="shared" si="116"/>
        <v>0.52570512820512816</v>
      </c>
      <c r="P1861" s="7">
        <f t="shared" si="117"/>
        <v>2928.9285714285716</v>
      </c>
      <c r="Q1861" t="s">
        <v>8319</v>
      </c>
      <c r="R1861" t="s">
        <v>8348</v>
      </c>
      <c r="S1861" s="17">
        <f t="shared" si="118"/>
        <v>42746.06172453703</v>
      </c>
      <c r="T1861" s="11">
        <f t="shared" si="119"/>
        <v>42776.06172453703</v>
      </c>
    </row>
    <row r="1862" spans="1:20" ht="45" hidden="1" x14ac:dyDescent="0.2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 t="shared" si="116"/>
        <v>0.52794871794871789</v>
      </c>
      <c r="P1862" s="7">
        <f t="shared" si="117"/>
        <v>44.760869565217391</v>
      </c>
      <c r="Q1862" t="s">
        <v>8317</v>
      </c>
      <c r="R1862" t="s">
        <v>8359</v>
      </c>
      <c r="S1862" s="17">
        <f t="shared" si="118"/>
        <v>42372.415833333333</v>
      </c>
      <c r="T1862" s="11">
        <f t="shared" si="119"/>
        <v>42402.415833333333</v>
      </c>
    </row>
    <row r="1863" spans="1:20" ht="45" hidden="1" x14ac:dyDescent="0.2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 t="shared" si="116"/>
        <v>0.53</v>
      </c>
      <c r="P1863" s="7">
        <f t="shared" si="117"/>
        <v>88.333333333333329</v>
      </c>
      <c r="Q1863" t="s">
        <v>8317</v>
      </c>
      <c r="R1863" t="s">
        <v>8318</v>
      </c>
      <c r="S1863" s="17">
        <f t="shared" si="118"/>
        <v>42534.724988425929</v>
      </c>
      <c r="T1863" s="11">
        <f t="shared" si="119"/>
        <v>42554.624305555553</v>
      </c>
    </row>
    <row r="1864" spans="1:20" ht="45" hidden="1" x14ac:dyDescent="0.2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 t="shared" si="116"/>
        <v>0.54520000000000002</v>
      </c>
      <c r="P1864" s="7">
        <f t="shared" si="117"/>
        <v>109.04</v>
      </c>
      <c r="Q1864" t="s">
        <v>8317</v>
      </c>
      <c r="R1864" t="s">
        <v>8359</v>
      </c>
      <c r="S1864" s="17">
        <f t="shared" si="118"/>
        <v>42293.645208333335</v>
      </c>
      <c r="T1864" s="11">
        <f t="shared" si="119"/>
        <v>42352.040972222218</v>
      </c>
    </row>
    <row r="1865" spans="1:20" ht="45" hidden="1" x14ac:dyDescent="0.2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 t="shared" si="116"/>
        <v>0.55698440000000005</v>
      </c>
      <c r="P1865" s="7">
        <f t="shared" si="117"/>
        <v>331.53833333333336</v>
      </c>
      <c r="Q1865" t="s">
        <v>8310</v>
      </c>
      <c r="R1865" t="s">
        <v>8314</v>
      </c>
      <c r="S1865" s="17">
        <f t="shared" si="118"/>
        <v>42066.750428240739</v>
      </c>
      <c r="T1865" s="11">
        <f t="shared" si="119"/>
        <v>42116.708761574067</v>
      </c>
    </row>
    <row r="1866" spans="1:20" ht="45" hidden="1" x14ac:dyDescent="0.2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 t="shared" si="116"/>
        <v>0.5626326718299024</v>
      </c>
      <c r="P1866" s="7">
        <f t="shared" si="117"/>
        <v>790.83739837398377</v>
      </c>
      <c r="Q1866" t="s">
        <v>8319</v>
      </c>
      <c r="R1866" t="s">
        <v>8321</v>
      </c>
      <c r="S1866" s="17">
        <f t="shared" si="118"/>
        <v>42395.100706018515</v>
      </c>
      <c r="T1866" s="11">
        <f t="shared" si="119"/>
        <v>42425.100706018515</v>
      </c>
    </row>
    <row r="1867" spans="1:20" ht="45" hidden="1" x14ac:dyDescent="0.2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 t="shared" si="116"/>
        <v>0.56514285714285717</v>
      </c>
      <c r="P1867" s="7">
        <f t="shared" si="117"/>
        <v>150.5</v>
      </c>
      <c r="Q1867" t="s">
        <v>8338</v>
      </c>
      <c r="R1867" t="s">
        <v>8339</v>
      </c>
      <c r="S1867" s="17">
        <f t="shared" si="118"/>
        <v>41891.571689814817</v>
      </c>
      <c r="T1867" s="11">
        <f t="shared" si="119"/>
        <v>41926.571689814817</v>
      </c>
    </row>
    <row r="1868" spans="1:20" ht="45" hidden="1" x14ac:dyDescent="0.2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 t="shared" si="116"/>
        <v>0.57199999999999995</v>
      </c>
      <c r="P1868" s="7">
        <f t="shared" si="117"/>
        <v>59.583333333333336</v>
      </c>
      <c r="Q1868" t="s">
        <v>8317</v>
      </c>
      <c r="R1868" t="s">
        <v>8318</v>
      </c>
      <c r="S1868" s="17">
        <f t="shared" si="118"/>
        <v>42061.754930555551</v>
      </c>
      <c r="T1868" s="11">
        <f t="shared" si="119"/>
        <v>42091.713263888887</v>
      </c>
    </row>
    <row r="1869" spans="1:20" ht="45" hidden="1" x14ac:dyDescent="0.2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 t="shared" si="116"/>
        <v>0.57333333333333336</v>
      </c>
      <c r="P1869" s="7">
        <f t="shared" si="117"/>
        <v>43</v>
      </c>
      <c r="Q1869" t="s">
        <v>8317</v>
      </c>
      <c r="R1869" t="s">
        <v>8357</v>
      </c>
      <c r="S1869" s="17">
        <f t="shared" si="118"/>
        <v>42081.30700231481</v>
      </c>
      <c r="T1869" s="11">
        <f t="shared" si="119"/>
        <v>42095.30700231481</v>
      </c>
    </row>
    <row r="1870" spans="1:20" ht="45" hidden="1" x14ac:dyDescent="0.2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 t="shared" si="116"/>
        <v>0.57648750000000004</v>
      </c>
      <c r="P1870" s="7">
        <f t="shared" si="117"/>
        <v>343.14732142857144</v>
      </c>
      <c r="Q1870" t="s">
        <v>8319</v>
      </c>
      <c r="R1870" t="s">
        <v>8321</v>
      </c>
      <c r="S1870" s="17">
        <f t="shared" si="118"/>
        <v>42675.459456018514</v>
      </c>
      <c r="T1870" s="11">
        <f t="shared" si="119"/>
        <v>42711.999305555553</v>
      </c>
    </row>
    <row r="1871" spans="1:20" hidden="1" x14ac:dyDescent="0.2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 t="shared" si="116"/>
        <v>0.58291457286432158</v>
      </c>
      <c r="P1871" s="7">
        <f t="shared" si="117"/>
        <v>58</v>
      </c>
      <c r="Q1871" t="s">
        <v>8317</v>
      </c>
      <c r="R1871" t="s">
        <v>8357</v>
      </c>
      <c r="S1871" s="17">
        <f t="shared" si="118"/>
        <v>42678.723749999997</v>
      </c>
      <c r="T1871" s="11">
        <f t="shared" si="119"/>
        <v>42683.765416666669</v>
      </c>
    </row>
    <row r="1872" spans="1:20" ht="45" hidden="1" x14ac:dyDescent="0.2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 t="shared" si="116"/>
        <v>0.58461538461538465</v>
      </c>
      <c r="P1872" s="7">
        <f t="shared" si="117"/>
        <v>54.285714285714285</v>
      </c>
      <c r="Q1872" t="s">
        <v>8310</v>
      </c>
      <c r="R1872" t="s">
        <v>8314</v>
      </c>
      <c r="S1872" s="17">
        <f t="shared" si="118"/>
        <v>42023.610289351847</v>
      </c>
      <c r="T1872" s="11">
        <f t="shared" si="119"/>
        <v>42043.610289351847</v>
      </c>
    </row>
    <row r="1873" spans="1:20" ht="45" hidden="1" x14ac:dyDescent="0.2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 t="shared" si="116"/>
        <v>0.58558333333333334</v>
      </c>
      <c r="P1873" s="7">
        <f t="shared" si="117"/>
        <v>153.42794759825327</v>
      </c>
      <c r="Q1873" t="s">
        <v>8319</v>
      </c>
      <c r="R1873" t="s">
        <v>8321</v>
      </c>
      <c r="S1873" s="17">
        <f t="shared" si="118"/>
        <v>42281.960659722223</v>
      </c>
      <c r="T1873" s="11">
        <f t="shared" si="119"/>
        <v>42327.002326388887</v>
      </c>
    </row>
    <row r="1874" spans="1:20" ht="45" hidden="1" x14ac:dyDescent="0.2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 t="shared" si="116"/>
        <v>0.59142857142857141</v>
      </c>
      <c r="P1874" s="7">
        <f t="shared" si="117"/>
        <v>53.07692307692308</v>
      </c>
      <c r="Q1874" t="s">
        <v>8317</v>
      </c>
      <c r="R1874" t="s">
        <v>8359</v>
      </c>
      <c r="S1874" s="17">
        <f t="shared" si="118"/>
        <v>42017.385902777773</v>
      </c>
      <c r="T1874" s="11">
        <f t="shared" si="119"/>
        <v>42047.385902777773</v>
      </c>
    </row>
    <row r="1875" spans="1:20" ht="45" hidden="1" x14ac:dyDescent="0.2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 t="shared" si="116"/>
        <v>0.59299999999999997</v>
      </c>
      <c r="P1875" s="7">
        <f t="shared" si="117"/>
        <v>70.595238095238102</v>
      </c>
      <c r="Q1875" t="s">
        <v>8319</v>
      </c>
      <c r="R1875" t="s">
        <v>8348</v>
      </c>
      <c r="S1875" s="17">
        <f t="shared" si="118"/>
        <v>42129.018055555549</v>
      </c>
      <c r="T1875" s="11">
        <f t="shared" si="119"/>
        <v>42159.018055555549</v>
      </c>
    </row>
    <row r="1876" spans="1:20" ht="45" hidden="1" x14ac:dyDescent="0.2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 t="shared" si="116"/>
        <v>0.59467839999999994</v>
      </c>
      <c r="P1876" s="7">
        <f t="shared" si="117"/>
        <v>72.16970873786407</v>
      </c>
      <c r="Q1876" t="s">
        <v>8338</v>
      </c>
      <c r="R1876" t="s">
        <v>8339</v>
      </c>
      <c r="S1876" s="17">
        <f t="shared" si="118"/>
        <v>41834.772129629629</v>
      </c>
      <c r="T1876" s="11">
        <f t="shared" si="119"/>
        <v>41864.772129629629</v>
      </c>
    </row>
    <row r="1877" spans="1:20" ht="30" hidden="1" x14ac:dyDescent="0.2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 t="shared" si="116"/>
        <v>0.59583333333333333</v>
      </c>
      <c r="P1877" s="7">
        <f t="shared" si="117"/>
        <v>65</v>
      </c>
      <c r="Q1877" t="s">
        <v>8317</v>
      </c>
      <c r="R1877" t="s">
        <v>8357</v>
      </c>
      <c r="S1877" s="17">
        <f t="shared" si="118"/>
        <v>42141.532974537033</v>
      </c>
      <c r="T1877" s="11">
        <f t="shared" si="119"/>
        <v>42171.532974537033</v>
      </c>
    </row>
    <row r="1878" spans="1:20" ht="45" hidden="1" x14ac:dyDescent="0.2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 t="shared" si="116"/>
        <v>0.59657142857142853</v>
      </c>
      <c r="P1878" s="7">
        <f t="shared" si="117"/>
        <v>174</v>
      </c>
      <c r="Q1878" t="s">
        <v>8317</v>
      </c>
      <c r="R1878" t="s">
        <v>8359</v>
      </c>
      <c r="S1878" s="17">
        <f t="shared" si="118"/>
        <v>41968.73065972222</v>
      </c>
      <c r="T1878" s="11">
        <f t="shared" si="119"/>
        <v>41989.73065972222</v>
      </c>
    </row>
    <row r="1879" spans="1:20" ht="45" hidden="1" x14ac:dyDescent="0.2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 t="shared" si="116"/>
        <v>0.59775</v>
      </c>
      <c r="P1879" s="7">
        <f t="shared" si="117"/>
        <v>61.307692307692307</v>
      </c>
      <c r="Q1879" t="s">
        <v>8317</v>
      </c>
      <c r="R1879" t="s">
        <v>8357</v>
      </c>
      <c r="S1879" s="17">
        <f t="shared" si="118"/>
        <v>42097.524085648147</v>
      </c>
      <c r="T1879" s="11">
        <f t="shared" si="119"/>
        <v>42115.040972222218</v>
      </c>
    </row>
    <row r="1880" spans="1:20" ht="45" hidden="1" x14ac:dyDescent="0.25">
      <c r="A1880">
        <v>4039</v>
      </c>
      <c r="B1880" s="3" t="s">
        <v>4035</v>
      </c>
      <c r="C1880" s="3" t="s">
        <v>8143</v>
      </c>
      <c r="D1880">
        <v>500</v>
      </c>
      <c r="E1880">
        <v>300</v>
      </c>
      <c r="F1880" t="s">
        <v>8221</v>
      </c>
      <c r="G1880" t="s">
        <v>8224</v>
      </c>
      <c r="H1880" t="s">
        <v>8246</v>
      </c>
      <c r="I1880">
        <v>1448949540</v>
      </c>
      <c r="J1880">
        <v>1446048367</v>
      </c>
      <c r="K1880" t="b">
        <v>0</v>
      </c>
      <c r="L1880">
        <v>5</v>
      </c>
      <c r="M1880" t="b">
        <v>0</v>
      </c>
      <c r="N1880" t="s">
        <v>8271</v>
      </c>
      <c r="O1880" s="6">
        <f t="shared" si="116"/>
        <v>0.6</v>
      </c>
      <c r="P1880" s="7">
        <f t="shared" si="117"/>
        <v>60</v>
      </c>
      <c r="Q1880" t="s">
        <v>8317</v>
      </c>
      <c r="R1880" t="s">
        <v>8318</v>
      </c>
      <c r="S1880" s="17">
        <f t="shared" si="118"/>
        <v>42305.462581018517</v>
      </c>
      <c r="T1880" s="11">
        <f t="shared" si="119"/>
        <v>42339.040972222218</v>
      </c>
    </row>
    <row r="1881" spans="1:20" ht="45" hidden="1" x14ac:dyDescent="0.25">
      <c r="A1881">
        <v>166</v>
      </c>
      <c r="B1881" s="3" t="s">
        <v>168</v>
      </c>
      <c r="C1881" s="3" t="s">
        <v>4276</v>
      </c>
      <c r="D1881">
        <v>5000</v>
      </c>
      <c r="E1881">
        <v>3000</v>
      </c>
      <c r="F1881" t="s">
        <v>8221</v>
      </c>
      <c r="G1881" t="s">
        <v>8224</v>
      </c>
      <c r="H1881" t="s">
        <v>8246</v>
      </c>
      <c r="I1881">
        <v>1484531362</v>
      </c>
      <c r="J1881">
        <v>1481939362</v>
      </c>
      <c r="K1881" t="b">
        <v>0</v>
      </c>
      <c r="L1881">
        <v>1</v>
      </c>
      <c r="M1881" t="b">
        <v>0</v>
      </c>
      <c r="N1881" t="s">
        <v>8268</v>
      </c>
      <c r="O1881" s="6">
        <f t="shared" si="116"/>
        <v>0.6</v>
      </c>
      <c r="P1881" s="7">
        <f t="shared" si="117"/>
        <v>3000</v>
      </c>
      <c r="Q1881" t="s">
        <v>8310</v>
      </c>
      <c r="R1881" t="s">
        <v>8314</v>
      </c>
      <c r="S1881" s="17">
        <f t="shared" si="118"/>
        <v>42720.867615740739</v>
      </c>
      <c r="T1881" s="11">
        <f t="shared" si="119"/>
        <v>42750.867615740739</v>
      </c>
    </row>
    <row r="1882" spans="1:20" ht="45" hidden="1" x14ac:dyDescent="0.2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 t="shared" si="116"/>
        <v>0.60899999999999999</v>
      </c>
      <c r="P1882" s="7">
        <f t="shared" si="117"/>
        <v>179.11764705882354</v>
      </c>
      <c r="Q1882" t="s">
        <v>8317</v>
      </c>
      <c r="R1882" t="s">
        <v>8318</v>
      </c>
      <c r="S1882" s="17">
        <f t="shared" si="118"/>
        <v>42234.909143518518</v>
      </c>
      <c r="T1882" s="11">
        <f t="shared" si="119"/>
        <v>42274.909143518518</v>
      </c>
    </row>
    <row r="1883" spans="1:20" ht="45" hidden="1" x14ac:dyDescent="0.2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 t="shared" si="116"/>
        <v>0.61099999999999999</v>
      </c>
      <c r="P1883" s="7">
        <f t="shared" si="117"/>
        <v>203.66666666666666</v>
      </c>
      <c r="Q1883" t="s">
        <v>8317</v>
      </c>
      <c r="R1883" t="s">
        <v>8318</v>
      </c>
      <c r="S1883" s="17">
        <f t="shared" si="118"/>
        <v>42415.189699074072</v>
      </c>
      <c r="T1883" s="11">
        <f t="shared" si="119"/>
        <v>42445.1480324074</v>
      </c>
    </row>
    <row r="1884" spans="1:20" ht="30" hidden="1" x14ac:dyDescent="0.2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 t="shared" si="116"/>
        <v>0.61124000000000001</v>
      </c>
      <c r="P1884" s="7">
        <f t="shared" si="117"/>
        <v>109.93525179856115</v>
      </c>
      <c r="Q1884" t="s">
        <v>8338</v>
      </c>
      <c r="R1884" t="s">
        <v>8339</v>
      </c>
      <c r="S1884" s="17">
        <f t="shared" si="118"/>
        <v>42188.822708333326</v>
      </c>
      <c r="T1884" s="11">
        <f t="shared" si="119"/>
        <v>42226.082638888889</v>
      </c>
    </row>
    <row r="1885" spans="1:20" ht="60" hidden="1" x14ac:dyDescent="0.2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 t="shared" si="116"/>
        <v>0.61909090909090914</v>
      </c>
      <c r="P1885" s="7">
        <f t="shared" si="117"/>
        <v>486.42857142857144</v>
      </c>
      <c r="Q1885" t="s">
        <v>8317</v>
      </c>
      <c r="R1885" t="s">
        <v>8318</v>
      </c>
      <c r="S1885" s="17">
        <f t="shared" si="118"/>
        <v>41830.025833333333</v>
      </c>
      <c r="T1885" s="11">
        <f t="shared" si="119"/>
        <v>41860.025833333333</v>
      </c>
    </row>
    <row r="1886" spans="1:20" ht="45" hidden="1" x14ac:dyDescent="0.2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 t="shared" si="116"/>
        <v>0.62765333333333329</v>
      </c>
      <c r="P1886" s="7">
        <f t="shared" si="117"/>
        <v>48.281025641025643</v>
      </c>
      <c r="Q1886" t="s">
        <v>8333</v>
      </c>
      <c r="R1886" t="s">
        <v>8334</v>
      </c>
      <c r="S1886" s="17">
        <f t="shared" si="118"/>
        <v>41838.169560185182</v>
      </c>
      <c r="T1886" s="11">
        <f t="shared" si="119"/>
        <v>41893.169560185182</v>
      </c>
    </row>
    <row r="1887" spans="1:20" ht="60" hidden="1" x14ac:dyDescent="0.2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 t="shared" si="116"/>
        <v>0.62839999999999996</v>
      </c>
      <c r="P1887" s="7">
        <f t="shared" si="117"/>
        <v>128.61988304093566</v>
      </c>
      <c r="Q1887" t="s">
        <v>8319</v>
      </c>
      <c r="R1887" t="s">
        <v>8356</v>
      </c>
      <c r="S1887" s="17">
        <f t="shared" si="118"/>
        <v>42529.424421296295</v>
      </c>
      <c r="T1887" s="11">
        <f t="shared" si="119"/>
        <v>42555.999305555553</v>
      </c>
    </row>
    <row r="1888" spans="1:20" ht="30" hidden="1" x14ac:dyDescent="0.2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 t="shared" si="116"/>
        <v>0.64</v>
      </c>
      <c r="P1888" s="7">
        <f t="shared" si="117"/>
        <v>40</v>
      </c>
      <c r="Q1888" t="s">
        <v>8310</v>
      </c>
      <c r="R1888" t="s">
        <v>8316</v>
      </c>
      <c r="S1888" s="17">
        <f t="shared" si="118"/>
        <v>42107.495543981473</v>
      </c>
      <c r="T1888" s="11">
        <f t="shared" si="119"/>
        <v>42137.495543981473</v>
      </c>
    </row>
    <row r="1889" spans="1:20" ht="45" hidden="1" x14ac:dyDescent="0.2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 t="shared" si="116"/>
        <v>0.65</v>
      </c>
      <c r="P1889" s="7">
        <f t="shared" si="117"/>
        <v>14.444444444444445</v>
      </c>
      <c r="Q1889" t="s">
        <v>8317</v>
      </c>
      <c r="R1889" t="s">
        <v>8359</v>
      </c>
      <c r="S1889" s="17">
        <f t="shared" si="118"/>
        <v>42144.207199074073</v>
      </c>
      <c r="T1889" s="11">
        <f t="shared" si="119"/>
        <v>42165.207199074073</v>
      </c>
    </row>
    <row r="1890" spans="1:20" ht="30" hidden="1" x14ac:dyDescent="0.2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 t="shared" si="116"/>
        <v>0.65100000000000002</v>
      </c>
      <c r="P1890" s="7">
        <f t="shared" si="117"/>
        <v>118.36363636363636</v>
      </c>
      <c r="Q1890" t="s">
        <v>8325</v>
      </c>
      <c r="R1890" t="s">
        <v>8347</v>
      </c>
      <c r="S1890" s="17">
        <f t="shared" si="118"/>
        <v>42020.931400462963</v>
      </c>
      <c r="T1890" s="11">
        <f t="shared" si="119"/>
        <v>42050.931400462963</v>
      </c>
    </row>
    <row r="1891" spans="1:20" ht="45" hidden="1" x14ac:dyDescent="0.2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 t="shared" si="116"/>
        <v>0.65101538461538466</v>
      </c>
      <c r="P1891" s="7">
        <f t="shared" si="117"/>
        <v>170.62903225806451</v>
      </c>
      <c r="Q1891" t="s">
        <v>8338</v>
      </c>
      <c r="R1891" t="s">
        <v>8339</v>
      </c>
      <c r="S1891" s="17">
        <f t="shared" si="118"/>
        <v>41891.768055555556</v>
      </c>
      <c r="T1891" s="11">
        <f t="shared" si="119"/>
        <v>41936.768055555556</v>
      </c>
    </row>
    <row r="1892" spans="1:20" ht="60" hidden="1" x14ac:dyDescent="0.2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 t="shared" si="116"/>
        <v>0.65246363636363636</v>
      </c>
      <c r="P1892" s="7">
        <f t="shared" si="117"/>
        <v>201.60393258426967</v>
      </c>
      <c r="Q1892" t="s">
        <v>8319</v>
      </c>
      <c r="R1892" t="s">
        <v>8321</v>
      </c>
      <c r="S1892" s="17">
        <f t="shared" si="118"/>
        <v>41947.249236111107</v>
      </c>
      <c r="T1892" s="11">
        <f t="shared" si="119"/>
        <v>41977.249236111107</v>
      </c>
    </row>
    <row r="1893" spans="1:20" ht="45" hidden="1" x14ac:dyDescent="0.2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 t="shared" si="116"/>
        <v>0.66839999999999999</v>
      </c>
      <c r="P1893" s="7">
        <f t="shared" si="117"/>
        <v>99.761194029850742</v>
      </c>
      <c r="Q1893" t="s">
        <v>8317</v>
      </c>
      <c r="R1893" t="s">
        <v>8357</v>
      </c>
      <c r="S1893" s="17">
        <f t="shared" si="118"/>
        <v>42248.3274537037</v>
      </c>
      <c r="T1893" s="11">
        <f t="shared" si="119"/>
        <v>42277.541666666664</v>
      </c>
    </row>
    <row r="1894" spans="1:20" ht="45" hidden="1" x14ac:dyDescent="0.2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 t="shared" si="116"/>
        <v>0.67333333333333334</v>
      </c>
      <c r="P1894" s="7">
        <f t="shared" si="117"/>
        <v>63.125</v>
      </c>
      <c r="Q1894" t="s">
        <v>8317</v>
      </c>
      <c r="R1894" t="s">
        <v>8318</v>
      </c>
      <c r="S1894" s="17">
        <f t="shared" si="118"/>
        <v>42143.709409722222</v>
      </c>
      <c r="T1894" s="11">
        <f t="shared" si="119"/>
        <v>42181.350694444445</v>
      </c>
    </row>
    <row r="1895" spans="1:20" ht="45" hidden="1" x14ac:dyDescent="0.2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6">
        <f t="shared" si="116"/>
        <v>0.67549999999999999</v>
      </c>
      <c r="P1895" s="7">
        <f t="shared" si="117"/>
        <v>46.586206896551722</v>
      </c>
      <c r="Q1895" t="s">
        <v>8325</v>
      </c>
      <c r="R1895" t="s">
        <v>8328</v>
      </c>
      <c r="S1895" s="17">
        <f t="shared" si="118"/>
        <v>41597.580555555556</v>
      </c>
      <c r="T1895" s="11">
        <f t="shared" si="119"/>
        <v>41627.580555555556</v>
      </c>
    </row>
    <row r="1896" spans="1:20" ht="45" hidden="1" x14ac:dyDescent="0.2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6">
        <f t="shared" si="116"/>
        <v>0.67549999999999999</v>
      </c>
      <c r="P1896" s="7">
        <f t="shared" si="117"/>
        <v>48.25</v>
      </c>
      <c r="Q1896" t="s">
        <v>8338</v>
      </c>
      <c r="R1896" t="s">
        <v>8339</v>
      </c>
      <c r="S1896" s="17">
        <f t="shared" si="118"/>
        <v>42689.360983796294</v>
      </c>
      <c r="T1896" s="11">
        <f t="shared" si="119"/>
        <v>42719.360983796294</v>
      </c>
    </row>
    <row r="1897" spans="1:20" ht="45" hidden="1" x14ac:dyDescent="0.2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 t="shared" si="116"/>
        <v>0.68153600000000003</v>
      </c>
      <c r="P1897" s="7">
        <f t="shared" si="117"/>
        <v>244.80459770114942</v>
      </c>
      <c r="Q1897" t="s">
        <v>8317</v>
      </c>
      <c r="R1897" t="s">
        <v>8357</v>
      </c>
      <c r="S1897" s="17">
        <f t="shared" si="118"/>
        <v>42530.784699074073</v>
      </c>
      <c r="T1897" s="11">
        <f t="shared" si="119"/>
        <v>42560.784699074073</v>
      </c>
    </row>
    <row r="1898" spans="1:20" ht="45" hidden="1" x14ac:dyDescent="0.2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 t="shared" si="116"/>
        <v>0.68400000000000005</v>
      </c>
      <c r="P1898" s="7">
        <f t="shared" si="117"/>
        <v>122.14285714285714</v>
      </c>
      <c r="Q1898" t="s">
        <v>8325</v>
      </c>
      <c r="R1898" t="s">
        <v>8347</v>
      </c>
      <c r="S1898" s="17">
        <f t="shared" si="118"/>
        <v>42268.417523148142</v>
      </c>
      <c r="T1898" s="11">
        <f t="shared" si="119"/>
        <v>42298.417523148142</v>
      </c>
    </row>
    <row r="1899" spans="1:20" ht="30" hidden="1" x14ac:dyDescent="0.2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 t="shared" si="116"/>
        <v>0.69561111111111107</v>
      </c>
      <c r="P1899" s="7">
        <f t="shared" si="117"/>
        <v>63.558375634517766</v>
      </c>
      <c r="Q1899" t="s">
        <v>8317</v>
      </c>
      <c r="R1899" t="s">
        <v>8318</v>
      </c>
      <c r="S1899" s="17">
        <f t="shared" si="118"/>
        <v>41990.375775462955</v>
      </c>
      <c r="T1899" s="11">
        <f t="shared" si="119"/>
        <v>42035.912499999999</v>
      </c>
    </row>
    <row r="1900" spans="1:20" ht="45" hidden="1" x14ac:dyDescent="0.2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 t="shared" si="116"/>
        <v>0.70199999999999996</v>
      </c>
      <c r="P1900" s="7">
        <f t="shared" si="117"/>
        <v>39</v>
      </c>
      <c r="Q1900" t="s">
        <v>8322</v>
      </c>
      <c r="R1900" t="s">
        <v>8324</v>
      </c>
      <c r="S1900" s="17">
        <f t="shared" si="118"/>
        <v>41663.571967592587</v>
      </c>
      <c r="T1900" s="11">
        <f t="shared" si="119"/>
        <v>41693.571967592587</v>
      </c>
    </row>
    <row r="1901" spans="1:20" ht="45" hidden="1" x14ac:dyDescent="0.2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 t="shared" si="116"/>
        <v>0.7036</v>
      </c>
      <c r="P1901" s="7">
        <f t="shared" si="117"/>
        <v>382.39130434782606</v>
      </c>
      <c r="Q1901" t="s">
        <v>8319</v>
      </c>
      <c r="R1901" t="s">
        <v>8321</v>
      </c>
      <c r="S1901" s="17">
        <f t="shared" si="118"/>
        <v>42612.415706018517</v>
      </c>
      <c r="T1901" s="11">
        <f t="shared" si="119"/>
        <v>42644.415706018517</v>
      </c>
    </row>
    <row r="1902" spans="1:20" ht="45" hidden="1" x14ac:dyDescent="0.2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 t="shared" si="116"/>
        <v>0.70599999999999996</v>
      </c>
      <c r="P1902" s="7">
        <f t="shared" si="117"/>
        <v>106.96969696969697</v>
      </c>
      <c r="Q1902" t="s">
        <v>8317</v>
      </c>
      <c r="R1902" t="s">
        <v>8318</v>
      </c>
      <c r="S1902" s="17">
        <f t="shared" si="118"/>
        <v>42052.841041666667</v>
      </c>
      <c r="T1902" s="11">
        <f t="shared" si="119"/>
        <v>42095.833333333336</v>
      </c>
    </row>
    <row r="1903" spans="1:20" ht="45" hidden="1" x14ac:dyDescent="0.2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 t="shared" si="116"/>
        <v>0.7178461538461538</v>
      </c>
      <c r="P1903" s="7">
        <f t="shared" si="117"/>
        <v>49.11578947368421</v>
      </c>
      <c r="Q1903" t="s">
        <v>8333</v>
      </c>
      <c r="R1903" t="s">
        <v>8335</v>
      </c>
      <c r="S1903" s="17">
        <f t="shared" si="118"/>
        <v>41923.575243055551</v>
      </c>
      <c r="T1903" s="11">
        <f t="shared" si="119"/>
        <v>41963.616909722223</v>
      </c>
    </row>
    <row r="1904" spans="1:20" ht="45" hidden="1" x14ac:dyDescent="0.2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 t="shared" si="116"/>
        <v>0.72989999999999999</v>
      </c>
      <c r="P1904" s="7">
        <f t="shared" si="117"/>
        <v>405.5</v>
      </c>
      <c r="Q1904" t="s">
        <v>8319</v>
      </c>
      <c r="R1904" t="s">
        <v>8321</v>
      </c>
      <c r="S1904" s="17">
        <f t="shared" si="118"/>
        <v>42261.896446759252</v>
      </c>
      <c r="T1904" s="11">
        <f t="shared" si="119"/>
        <v>42291.896446759252</v>
      </c>
    </row>
    <row r="1905" spans="1:20" ht="45" hidden="1" x14ac:dyDescent="0.2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 t="shared" si="116"/>
        <v>0.75</v>
      </c>
      <c r="P1905" s="7">
        <f t="shared" si="117"/>
        <v>35.714285714285715</v>
      </c>
      <c r="Q1905" t="s">
        <v>8325</v>
      </c>
      <c r="R1905" t="s">
        <v>8329</v>
      </c>
      <c r="S1905" s="17">
        <f t="shared" si="118"/>
        <v>42713.732766203706</v>
      </c>
      <c r="T1905" s="11">
        <f t="shared" si="119"/>
        <v>42734.732766203706</v>
      </c>
    </row>
    <row r="1906" spans="1:20" ht="30" hidden="1" x14ac:dyDescent="0.2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 t="shared" si="116"/>
        <v>0.75051000000000001</v>
      </c>
      <c r="P1906" s="7">
        <f t="shared" si="117"/>
        <v>932.31055900621118</v>
      </c>
      <c r="Q1906" t="s">
        <v>8319</v>
      </c>
      <c r="R1906" t="s">
        <v>8321</v>
      </c>
      <c r="S1906" s="17">
        <f t="shared" si="118"/>
        <v>42276.416469907403</v>
      </c>
      <c r="T1906" s="11">
        <f t="shared" si="119"/>
        <v>42307.416469907403</v>
      </c>
    </row>
    <row r="1907" spans="1:20" ht="60" hidden="1" x14ac:dyDescent="0.2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 t="shared" si="116"/>
        <v>0.754</v>
      </c>
      <c r="P1907" s="7">
        <f t="shared" si="117"/>
        <v>251.33333333333334</v>
      </c>
      <c r="Q1907" t="s">
        <v>8317</v>
      </c>
      <c r="R1907" t="s">
        <v>8318</v>
      </c>
      <c r="S1907" s="17">
        <f t="shared" si="118"/>
        <v>42796.329942129632</v>
      </c>
      <c r="T1907" s="11">
        <f t="shared" si="119"/>
        <v>42813.041666666664</v>
      </c>
    </row>
    <row r="1908" spans="1:20" ht="45" hidden="1" x14ac:dyDescent="0.2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 t="shared" si="116"/>
        <v>0.78100000000000003</v>
      </c>
      <c r="P1908" s="7">
        <f t="shared" si="117"/>
        <v>105.54054054054055</v>
      </c>
      <c r="Q1908" t="s">
        <v>8317</v>
      </c>
      <c r="R1908" t="s">
        <v>8318</v>
      </c>
      <c r="S1908" s="17">
        <f t="shared" si="118"/>
        <v>42469.475810185184</v>
      </c>
      <c r="T1908" s="11">
        <f t="shared" si="119"/>
        <v>42498.958333333336</v>
      </c>
    </row>
    <row r="1909" spans="1:20" ht="45" hidden="1" x14ac:dyDescent="0.2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 t="shared" si="116"/>
        <v>0.78927352941176465</v>
      </c>
      <c r="P1909" s="7">
        <f t="shared" si="117"/>
        <v>117.69868421052631</v>
      </c>
      <c r="Q1909" t="s">
        <v>8319</v>
      </c>
      <c r="R1909" t="s">
        <v>8321</v>
      </c>
      <c r="S1909" s="17">
        <f t="shared" si="118"/>
        <v>42696.45517361111</v>
      </c>
      <c r="T1909" s="11">
        <f t="shared" si="119"/>
        <v>42736.45517361111</v>
      </c>
    </row>
    <row r="1910" spans="1:20" ht="45" hidden="1" x14ac:dyDescent="0.2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 t="shared" si="116"/>
        <v>0.79</v>
      </c>
      <c r="P1910" s="7">
        <f t="shared" si="117"/>
        <v>131.66666666666666</v>
      </c>
      <c r="Q1910" t="s">
        <v>8338</v>
      </c>
      <c r="R1910" t="s">
        <v>8345</v>
      </c>
      <c r="S1910" s="17">
        <f t="shared" si="118"/>
        <v>42707.687129629623</v>
      </c>
      <c r="T1910" s="11">
        <f t="shared" si="119"/>
        <v>42729.249999999993</v>
      </c>
    </row>
    <row r="1911" spans="1:20" ht="30" hidden="1" x14ac:dyDescent="0.2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 t="shared" si="116"/>
        <v>0.82208000000000003</v>
      </c>
      <c r="P1911" s="7">
        <f t="shared" si="117"/>
        <v>216.33684210526314</v>
      </c>
      <c r="Q1911" t="s">
        <v>8319</v>
      </c>
      <c r="R1911" t="s">
        <v>8321</v>
      </c>
      <c r="S1911" s="17">
        <f t="shared" si="118"/>
        <v>42388.5003125</v>
      </c>
      <c r="T1911" s="11">
        <f t="shared" si="119"/>
        <v>42418.5003125</v>
      </c>
    </row>
    <row r="1912" spans="1:20" ht="45" hidden="1" x14ac:dyDescent="0.2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 t="shared" si="116"/>
        <v>0.824221076923077</v>
      </c>
      <c r="P1912" s="7">
        <f t="shared" si="117"/>
        <v>120.39184269662923</v>
      </c>
      <c r="Q1912" t="s">
        <v>8319</v>
      </c>
      <c r="R1912" t="s">
        <v>8321</v>
      </c>
      <c r="S1912" s="17">
        <f t="shared" si="118"/>
        <v>41563.277175925927</v>
      </c>
      <c r="T1912" s="11">
        <f t="shared" si="119"/>
        <v>41600.458333333328</v>
      </c>
    </row>
    <row r="1913" spans="1:20" ht="45" hidden="1" x14ac:dyDescent="0.2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 t="shared" si="116"/>
        <v>0.82817600000000002</v>
      </c>
      <c r="P1913" s="7">
        <f t="shared" si="117"/>
        <v>301.93916666666667</v>
      </c>
      <c r="Q1913" t="s">
        <v>8319</v>
      </c>
      <c r="R1913" t="s">
        <v>8321</v>
      </c>
      <c r="S1913" s="17">
        <f t="shared" si="118"/>
        <v>42506.208657407398</v>
      </c>
      <c r="T1913" s="11">
        <f t="shared" si="119"/>
        <v>42541.582638888889</v>
      </c>
    </row>
    <row r="1914" spans="1:20" ht="45" hidden="1" x14ac:dyDescent="0.2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 t="shared" si="116"/>
        <v>0.84946999999999995</v>
      </c>
      <c r="P1914" s="7">
        <f t="shared" si="117"/>
        <v>379.22767857142856</v>
      </c>
      <c r="Q1914" t="s">
        <v>8319</v>
      </c>
      <c r="R1914" t="s">
        <v>8321</v>
      </c>
      <c r="S1914" s="17">
        <f t="shared" si="118"/>
        <v>41955.655416666668</v>
      </c>
      <c r="T1914" s="11">
        <f t="shared" si="119"/>
        <v>41990.655416666668</v>
      </c>
    </row>
    <row r="1915" spans="1:20" ht="45" hidden="1" x14ac:dyDescent="0.2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 t="shared" si="116"/>
        <v>0.86135181975736563</v>
      </c>
      <c r="P1915" s="7">
        <f t="shared" si="117"/>
        <v>248.5</v>
      </c>
      <c r="Q1915" t="s">
        <v>8317</v>
      </c>
      <c r="R1915" t="s">
        <v>8318</v>
      </c>
      <c r="S1915" s="17">
        <f t="shared" si="118"/>
        <v>42534.423148148147</v>
      </c>
      <c r="T1915" s="11">
        <f t="shared" si="119"/>
        <v>42562.423148148147</v>
      </c>
    </row>
    <row r="1916" spans="1:20" ht="45" hidden="1" x14ac:dyDescent="0.2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 t="shared" si="116"/>
        <v>0.89666666666666661</v>
      </c>
      <c r="P1916" s="7">
        <f t="shared" si="117"/>
        <v>145.40540540540542</v>
      </c>
      <c r="Q1916" t="s">
        <v>8317</v>
      </c>
      <c r="R1916" t="s">
        <v>8359</v>
      </c>
      <c r="S1916" s="17">
        <f t="shared" si="118"/>
        <v>42084.673206018517</v>
      </c>
      <c r="T1916" s="11">
        <f t="shared" si="119"/>
        <v>42114.673206018517</v>
      </c>
    </row>
    <row r="1917" spans="1:20" hidden="1" x14ac:dyDescent="0.2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 t="shared" si="116"/>
        <v>0.95477386934673369</v>
      </c>
      <c r="P1917" s="7">
        <f t="shared" si="117"/>
        <v>47.5</v>
      </c>
      <c r="Q1917" t="s">
        <v>8331</v>
      </c>
      <c r="R1917" t="s">
        <v>8332</v>
      </c>
      <c r="S1917" s="17">
        <f t="shared" si="118"/>
        <v>42556.598854166667</v>
      </c>
      <c r="T1917" s="11">
        <f t="shared" si="119"/>
        <v>42563.598854166667</v>
      </c>
    </row>
    <row r="1918" spans="1:20" ht="60" x14ac:dyDescent="0.25">
      <c r="A1918">
        <v>294</v>
      </c>
      <c r="B1918" s="3" t="s">
        <v>295</v>
      </c>
      <c r="C1918" s="3" t="s">
        <v>4404</v>
      </c>
      <c r="D1918">
        <v>5000</v>
      </c>
      <c r="E1918">
        <v>5000</v>
      </c>
      <c r="F1918" t="s">
        <v>8219</v>
      </c>
      <c r="G1918" t="s">
        <v>8224</v>
      </c>
      <c r="H1918" t="s">
        <v>8246</v>
      </c>
      <c r="I1918">
        <v>1279555200</v>
      </c>
      <c r="J1918">
        <v>1276480894</v>
      </c>
      <c r="K1918" t="b">
        <v>1</v>
      </c>
      <c r="L1918">
        <v>50</v>
      </c>
      <c r="M1918" t="b">
        <v>1</v>
      </c>
      <c r="N1918" t="s">
        <v>8269</v>
      </c>
      <c r="O1918" s="6">
        <f t="shared" si="116"/>
        <v>1</v>
      </c>
      <c r="P1918" s="7">
        <f t="shared" si="117"/>
        <v>100</v>
      </c>
      <c r="Q1918" t="s">
        <v>8310</v>
      </c>
      <c r="R1918" t="s">
        <v>8315</v>
      </c>
      <c r="S1918" s="17">
        <f t="shared" si="118"/>
        <v>40342.876087962963</v>
      </c>
      <c r="T1918" s="11">
        <f t="shared" si="119"/>
        <v>40378.458333333328</v>
      </c>
    </row>
    <row r="1919" spans="1:20" ht="45" x14ac:dyDescent="0.25">
      <c r="A1919">
        <v>73</v>
      </c>
      <c r="B1919" s="3" t="s">
        <v>75</v>
      </c>
      <c r="C1919" s="3" t="s">
        <v>4184</v>
      </c>
      <c r="D1919">
        <v>900</v>
      </c>
      <c r="E1919">
        <v>900</v>
      </c>
      <c r="F1919" t="s">
        <v>8219</v>
      </c>
      <c r="G1919" t="s">
        <v>8224</v>
      </c>
      <c r="H1919" t="s">
        <v>8246</v>
      </c>
      <c r="I1919">
        <v>1304395140</v>
      </c>
      <c r="J1919">
        <v>1297620584</v>
      </c>
      <c r="K1919" t="b">
        <v>0</v>
      </c>
      <c r="L1919">
        <v>18</v>
      </c>
      <c r="M1919" t="b">
        <v>1</v>
      </c>
      <c r="N1919" t="s">
        <v>8266</v>
      </c>
      <c r="O1919" s="6">
        <f t="shared" si="116"/>
        <v>1</v>
      </c>
      <c r="P1919" s="7">
        <f t="shared" si="117"/>
        <v>50</v>
      </c>
      <c r="Q1919" t="s">
        <v>8310</v>
      </c>
      <c r="R1919" t="s">
        <v>8312</v>
      </c>
      <c r="S1919" s="17">
        <f t="shared" si="118"/>
        <v>40587.548425925925</v>
      </c>
      <c r="T1919" s="11">
        <f t="shared" si="119"/>
        <v>40665.957638888889</v>
      </c>
    </row>
    <row r="1920" spans="1:20" ht="45" x14ac:dyDescent="0.25">
      <c r="A1920">
        <v>84</v>
      </c>
      <c r="B1920" s="3" t="s">
        <v>86</v>
      </c>
      <c r="C1920" s="3" t="s">
        <v>4195</v>
      </c>
      <c r="D1920">
        <v>500</v>
      </c>
      <c r="E1920">
        <v>500</v>
      </c>
      <c r="F1920" t="s">
        <v>8219</v>
      </c>
      <c r="G1920" t="s">
        <v>8224</v>
      </c>
      <c r="H1920" t="s">
        <v>8246</v>
      </c>
      <c r="I1920">
        <v>1305483086</v>
      </c>
      <c r="J1920">
        <v>1302891086</v>
      </c>
      <c r="K1920" t="b">
        <v>0</v>
      </c>
      <c r="L1920">
        <v>7</v>
      </c>
      <c r="M1920" t="b">
        <v>1</v>
      </c>
      <c r="N1920" t="s">
        <v>8266</v>
      </c>
      <c r="O1920" s="6">
        <f t="shared" si="116"/>
        <v>1</v>
      </c>
      <c r="P1920" s="7">
        <f t="shared" si="117"/>
        <v>71.428571428571431</v>
      </c>
      <c r="Q1920" t="s">
        <v>8310</v>
      </c>
      <c r="R1920" t="s">
        <v>8312</v>
      </c>
      <c r="S1920" s="17">
        <f t="shared" si="118"/>
        <v>40648.54960648148</v>
      </c>
      <c r="T1920" s="11">
        <f t="shared" si="119"/>
        <v>40678.54960648148</v>
      </c>
    </row>
    <row r="1921" spans="1:20" ht="45" x14ac:dyDescent="0.25">
      <c r="A1921">
        <v>1642</v>
      </c>
      <c r="B1921" s="3" t="s">
        <v>1643</v>
      </c>
      <c r="C1921" s="3" t="s">
        <v>5752</v>
      </c>
      <c r="D1921">
        <v>1200</v>
      </c>
      <c r="E1921">
        <v>1200</v>
      </c>
      <c r="F1921" t="s">
        <v>8219</v>
      </c>
      <c r="G1921" t="s">
        <v>8224</v>
      </c>
      <c r="H1921" t="s">
        <v>8246</v>
      </c>
      <c r="I1921">
        <v>1308011727</v>
      </c>
      <c r="J1921">
        <v>1306283727</v>
      </c>
      <c r="K1921" t="b">
        <v>0</v>
      </c>
      <c r="L1921">
        <v>28</v>
      </c>
      <c r="M1921" t="b">
        <v>1</v>
      </c>
      <c r="N1921" t="s">
        <v>8292</v>
      </c>
      <c r="O1921" s="6">
        <f t="shared" si="116"/>
        <v>1</v>
      </c>
      <c r="P1921" s="7">
        <f t="shared" si="117"/>
        <v>42.857142857142854</v>
      </c>
      <c r="Q1921" t="s">
        <v>8325</v>
      </c>
      <c r="R1921" t="s">
        <v>8346</v>
      </c>
      <c r="S1921" s="17">
        <f t="shared" si="118"/>
        <v>40687.816284722219</v>
      </c>
      <c r="T1921" s="11">
        <f t="shared" si="119"/>
        <v>40707.816284722219</v>
      </c>
    </row>
    <row r="1922" spans="1:20" ht="45" x14ac:dyDescent="0.25">
      <c r="A1922">
        <v>804</v>
      </c>
      <c r="B1922" s="3" t="s">
        <v>805</v>
      </c>
      <c r="C1922" s="3" t="s">
        <v>4914</v>
      </c>
      <c r="D1922">
        <v>5500</v>
      </c>
      <c r="E1922">
        <v>5500</v>
      </c>
      <c r="F1922" t="s">
        <v>8219</v>
      </c>
      <c r="G1922" t="s">
        <v>8224</v>
      </c>
      <c r="H1922" t="s">
        <v>8246</v>
      </c>
      <c r="I1922">
        <v>1311393540</v>
      </c>
      <c r="J1922">
        <v>1309919526</v>
      </c>
      <c r="K1922" t="b">
        <v>0</v>
      </c>
      <c r="L1922">
        <v>18</v>
      </c>
      <c r="M1922" t="b">
        <v>1</v>
      </c>
      <c r="N1922" t="s">
        <v>8276</v>
      </c>
      <c r="O1922" s="6">
        <f t="shared" ref="O1922:O1985" si="120">E1922/D1922</f>
        <v>1</v>
      </c>
      <c r="P1922" s="7">
        <f t="shared" ref="P1922:P1985" si="121">IFERROR(E1922/L1922,0)</f>
        <v>305.55555555555554</v>
      </c>
      <c r="Q1922" t="s">
        <v>8325</v>
      </c>
      <c r="R1922" t="s">
        <v>8326</v>
      </c>
      <c r="S1922" s="17">
        <f t="shared" ref="S1922:S1985" si="122">(((J1922/60)/60)/24)+DATE(1970,1,1)+(-5/24)</f>
        <v>40729.897291666668</v>
      </c>
      <c r="T1922" s="11">
        <f t="shared" ref="T1922:T1985" si="123">(((I1922/60)/60)/24)+DATE(1970,1,1)+(-5/24)</f>
        <v>40746.957638888889</v>
      </c>
    </row>
    <row r="1923" spans="1:20" ht="45" x14ac:dyDescent="0.25">
      <c r="A1923">
        <v>2095</v>
      </c>
      <c r="B1923" s="3" t="s">
        <v>2096</v>
      </c>
      <c r="C1923" s="3" t="s">
        <v>6205</v>
      </c>
      <c r="D1923">
        <v>2500</v>
      </c>
      <c r="E1923">
        <v>2500</v>
      </c>
      <c r="F1923" t="s">
        <v>8219</v>
      </c>
      <c r="G1923" t="s">
        <v>8224</v>
      </c>
      <c r="H1923" t="s">
        <v>8246</v>
      </c>
      <c r="I1923">
        <v>1317576973</v>
      </c>
      <c r="J1923">
        <v>1312392973</v>
      </c>
      <c r="K1923" t="b">
        <v>0</v>
      </c>
      <c r="L1923">
        <v>22</v>
      </c>
      <c r="M1923" t="b">
        <v>1</v>
      </c>
      <c r="N1923" t="s">
        <v>8279</v>
      </c>
      <c r="O1923" s="6">
        <f t="shared" si="120"/>
        <v>1</v>
      </c>
      <c r="P1923" s="7">
        <f t="shared" si="121"/>
        <v>113.63636363636364</v>
      </c>
      <c r="Q1923" t="s">
        <v>8325</v>
      </c>
      <c r="R1923" t="s">
        <v>8329</v>
      </c>
      <c r="S1923" s="17">
        <f t="shared" si="122"/>
        <v>40758.525150462956</v>
      </c>
      <c r="T1923" s="11">
        <f t="shared" si="123"/>
        <v>40818.525150462956</v>
      </c>
    </row>
    <row r="1924" spans="1:20" ht="45" x14ac:dyDescent="0.25">
      <c r="A1924">
        <v>2097</v>
      </c>
      <c r="B1924" s="3" t="s">
        <v>2098</v>
      </c>
      <c r="C1924" s="3" t="s">
        <v>6207</v>
      </c>
      <c r="D1924">
        <v>3000</v>
      </c>
      <c r="E1924">
        <v>3000</v>
      </c>
      <c r="F1924" t="s">
        <v>8219</v>
      </c>
      <c r="G1924" t="s">
        <v>8224</v>
      </c>
      <c r="H1924" t="s">
        <v>8246</v>
      </c>
      <c r="I1924">
        <v>1322751735</v>
      </c>
      <c r="J1924">
        <v>1317564135</v>
      </c>
      <c r="K1924" t="b">
        <v>0</v>
      </c>
      <c r="L1924">
        <v>38</v>
      </c>
      <c r="M1924" t="b">
        <v>1</v>
      </c>
      <c r="N1924" t="s">
        <v>8279</v>
      </c>
      <c r="O1924" s="6">
        <f t="shared" si="120"/>
        <v>1</v>
      </c>
      <c r="P1924" s="7">
        <f t="shared" si="121"/>
        <v>78.94736842105263</v>
      </c>
      <c r="Q1924" t="s">
        <v>8325</v>
      </c>
      <c r="R1924" t="s">
        <v>8329</v>
      </c>
      <c r="S1924" s="17">
        <f t="shared" si="122"/>
        <v>40818.376562499994</v>
      </c>
      <c r="T1924" s="11">
        <f t="shared" si="123"/>
        <v>40878.418229166666</v>
      </c>
    </row>
    <row r="1925" spans="1:20" ht="45" x14ac:dyDescent="0.25">
      <c r="A1925">
        <v>1633</v>
      </c>
      <c r="B1925" s="3" t="s">
        <v>1634</v>
      </c>
      <c r="C1925" s="3" t="s">
        <v>5743</v>
      </c>
      <c r="D1925">
        <v>10000</v>
      </c>
      <c r="E1925">
        <v>10000</v>
      </c>
      <c r="F1925" t="s">
        <v>8219</v>
      </c>
      <c r="G1925" t="s">
        <v>8224</v>
      </c>
      <c r="H1925" t="s">
        <v>8246</v>
      </c>
      <c r="I1925">
        <v>1326690000</v>
      </c>
      <c r="J1925">
        <v>1324329156</v>
      </c>
      <c r="K1925" t="b">
        <v>0</v>
      </c>
      <c r="L1925">
        <v>58</v>
      </c>
      <c r="M1925" t="b">
        <v>1</v>
      </c>
      <c r="N1925" t="s">
        <v>8276</v>
      </c>
      <c r="O1925" s="6">
        <f t="shared" si="120"/>
        <v>1</v>
      </c>
      <c r="P1925" s="7">
        <f t="shared" si="121"/>
        <v>172.41379310344828</v>
      </c>
      <c r="Q1925" t="s">
        <v>8325</v>
      </c>
      <c r="R1925" t="s">
        <v>8326</v>
      </c>
      <c r="S1925" s="17">
        <f t="shared" si="122"/>
        <v>40896.675416666665</v>
      </c>
      <c r="T1925" s="11">
        <f t="shared" si="123"/>
        <v>40924</v>
      </c>
    </row>
    <row r="1926" spans="1:20" ht="45" x14ac:dyDescent="0.25">
      <c r="A1926">
        <v>1639</v>
      </c>
      <c r="B1926" s="3" t="s">
        <v>1640</v>
      </c>
      <c r="C1926" s="3" t="s">
        <v>5749</v>
      </c>
      <c r="D1926">
        <v>1800</v>
      </c>
      <c r="E1926">
        <v>1800</v>
      </c>
      <c r="F1926" t="s">
        <v>8219</v>
      </c>
      <c r="G1926" t="s">
        <v>8224</v>
      </c>
      <c r="H1926" t="s">
        <v>8246</v>
      </c>
      <c r="I1926">
        <v>1330789165</v>
      </c>
      <c r="J1926">
        <v>1328197165</v>
      </c>
      <c r="K1926" t="b">
        <v>0</v>
      </c>
      <c r="L1926">
        <v>19</v>
      </c>
      <c r="M1926" t="b">
        <v>1</v>
      </c>
      <c r="N1926" t="s">
        <v>8276</v>
      </c>
      <c r="O1926" s="6">
        <f t="shared" si="120"/>
        <v>1</v>
      </c>
      <c r="P1926" s="7">
        <f t="shared" si="121"/>
        <v>94.736842105263165</v>
      </c>
      <c r="Q1926" t="s">
        <v>8325</v>
      </c>
      <c r="R1926" t="s">
        <v>8326</v>
      </c>
      <c r="S1926" s="17">
        <f t="shared" si="122"/>
        <v>40941.444039351853</v>
      </c>
      <c r="T1926" s="11">
        <f t="shared" si="123"/>
        <v>40971.444039351853</v>
      </c>
    </row>
    <row r="1927" spans="1:20" ht="45" x14ac:dyDescent="0.25">
      <c r="A1927">
        <v>782</v>
      </c>
      <c r="B1927" s="3" t="s">
        <v>783</v>
      </c>
      <c r="C1927" s="3" t="s">
        <v>4892</v>
      </c>
      <c r="D1927">
        <v>700</v>
      </c>
      <c r="E1927">
        <v>700</v>
      </c>
      <c r="F1927" t="s">
        <v>8219</v>
      </c>
      <c r="G1927" t="s">
        <v>8224</v>
      </c>
      <c r="H1927" t="s">
        <v>8246</v>
      </c>
      <c r="I1927">
        <v>1345918302</v>
      </c>
      <c r="J1927">
        <v>1343326302</v>
      </c>
      <c r="K1927" t="b">
        <v>0</v>
      </c>
      <c r="L1927">
        <v>14</v>
      </c>
      <c r="M1927" t="b">
        <v>1</v>
      </c>
      <c r="N1927" t="s">
        <v>8276</v>
      </c>
      <c r="O1927" s="6">
        <f t="shared" si="120"/>
        <v>1</v>
      </c>
      <c r="P1927" s="7">
        <f t="shared" si="121"/>
        <v>50</v>
      </c>
      <c r="Q1927" t="s">
        <v>8325</v>
      </c>
      <c r="R1927" t="s">
        <v>8326</v>
      </c>
      <c r="S1927" s="17">
        <f t="shared" si="122"/>
        <v>41116.549791666665</v>
      </c>
      <c r="T1927" s="11">
        <f t="shared" si="123"/>
        <v>41146.549791666665</v>
      </c>
    </row>
    <row r="1928" spans="1:20" ht="45" x14ac:dyDescent="0.25">
      <c r="A1928">
        <v>100</v>
      </c>
      <c r="B1928" s="3" t="s">
        <v>102</v>
      </c>
      <c r="C1928" s="3" t="s">
        <v>4211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1352055886</v>
      </c>
      <c r="J1928">
        <v>1350324286</v>
      </c>
      <c r="K1928" t="b">
        <v>0</v>
      </c>
      <c r="L1928">
        <v>26</v>
      </c>
      <c r="M1928" t="b">
        <v>1</v>
      </c>
      <c r="N1928" t="s">
        <v>8266</v>
      </c>
      <c r="O1928" s="6">
        <f t="shared" si="120"/>
        <v>1</v>
      </c>
      <c r="P1928" s="7">
        <f t="shared" si="121"/>
        <v>192.30769230769232</v>
      </c>
      <c r="Q1928" t="s">
        <v>8310</v>
      </c>
      <c r="R1928" t="s">
        <v>8312</v>
      </c>
      <c r="S1928" s="17">
        <f t="shared" si="122"/>
        <v>41197.544976851852</v>
      </c>
      <c r="T1928" s="11">
        <f t="shared" si="123"/>
        <v>41217.586643518516</v>
      </c>
    </row>
    <row r="1929" spans="1:20" ht="45" x14ac:dyDescent="0.25">
      <c r="A1929">
        <v>2473</v>
      </c>
      <c r="B1929" s="3" t="s">
        <v>2474</v>
      </c>
      <c r="C1929" s="3" t="s">
        <v>6583</v>
      </c>
      <c r="D1929">
        <v>2000</v>
      </c>
      <c r="E1929">
        <v>2000</v>
      </c>
      <c r="F1929" t="s">
        <v>8219</v>
      </c>
      <c r="G1929" t="s">
        <v>8224</v>
      </c>
      <c r="H1929" t="s">
        <v>8246</v>
      </c>
      <c r="I1929">
        <v>1352573869</v>
      </c>
      <c r="J1929">
        <v>1349978269</v>
      </c>
      <c r="K1929" t="b">
        <v>0</v>
      </c>
      <c r="L1929">
        <v>47</v>
      </c>
      <c r="M1929" t="b">
        <v>1</v>
      </c>
      <c r="N1929" t="s">
        <v>8279</v>
      </c>
      <c r="O1929" s="6">
        <f t="shared" si="120"/>
        <v>1</v>
      </c>
      <c r="P1929" s="7">
        <f t="shared" si="121"/>
        <v>42.553191489361701</v>
      </c>
      <c r="Q1929" t="s">
        <v>8325</v>
      </c>
      <c r="R1929" t="s">
        <v>8329</v>
      </c>
      <c r="S1929" s="17">
        <f t="shared" si="122"/>
        <v>41193.540150462963</v>
      </c>
      <c r="T1929" s="11">
        <f t="shared" si="123"/>
        <v>41223.581817129627</v>
      </c>
    </row>
    <row r="1930" spans="1:20" ht="45" x14ac:dyDescent="0.25">
      <c r="A1930">
        <v>101</v>
      </c>
      <c r="B1930" s="3" t="s">
        <v>103</v>
      </c>
      <c r="C1930" s="3" t="s">
        <v>4212</v>
      </c>
      <c r="D1930">
        <v>3500</v>
      </c>
      <c r="E1930">
        <v>3500</v>
      </c>
      <c r="F1930" t="s">
        <v>8219</v>
      </c>
      <c r="G1930" t="s">
        <v>8224</v>
      </c>
      <c r="H1930" t="s">
        <v>8246</v>
      </c>
      <c r="I1930">
        <v>1359052710</v>
      </c>
      <c r="J1930">
        <v>1356979110</v>
      </c>
      <c r="K1930" t="b">
        <v>0</v>
      </c>
      <c r="L1930">
        <v>35</v>
      </c>
      <c r="M1930" t="b">
        <v>1</v>
      </c>
      <c r="N1930" t="s">
        <v>8266</v>
      </c>
      <c r="O1930" s="6">
        <f t="shared" si="120"/>
        <v>1</v>
      </c>
      <c r="P1930" s="7">
        <f t="shared" si="121"/>
        <v>100</v>
      </c>
      <c r="Q1930" t="s">
        <v>8310</v>
      </c>
      <c r="R1930" t="s">
        <v>8312</v>
      </c>
      <c r="S1930" s="17">
        <f t="shared" si="122"/>
        <v>41274.568402777775</v>
      </c>
      <c r="T1930" s="11">
        <f t="shared" si="123"/>
        <v>41298.568402777775</v>
      </c>
    </row>
    <row r="1931" spans="1:20" ht="30" x14ac:dyDescent="0.25">
      <c r="A1931">
        <v>2496</v>
      </c>
      <c r="B1931" s="3" t="s">
        <v>2496</v>
      </c>
      <c r="C1931" s="3" t="s">
        <v>6606</v>
      </c>
      <c r="D1931">
        <v>6000</v>
      </c>
      <c r="E1931">
        <v>6000</v>
      </c>
      <c r="F1931" t="s">
        <v>8219</v>
      </c>
      <c r="G1931" t="s">
        <v>8224</v>
      </c>
      <c r="H1931" t="s">
        <v>8246</v>
      </c>
      <c r="I1931">
        <v>1364597692</v>
      </c>
      <c r="J1931">
        <v>1361577292</v>
      </c>
      <c r="K1931" t="b">
        <v>0</v>
      </c>
      <c r="L1931">
        <v>10</v>
      </c>
      <c r="M1931" t="b">
        <v>1</v>
      </c>
      <c r="N1931" t="s">
        <v>8279</v>
      </c>
      <c r="O1931" s="6">
        <f t="shared" si="120"/>
        <v>1</v>
      </c>
      <c r="P1931" s="7">
        <f t="shared" si="121"/>
        <v>600</v>
      </c>
      <c r="Q1931" t="s">
        <v>8325</v>
      </c>
      <c r="R1931" t="s">
        <v>8329</v>
      </c>
      <c r="S1931" s="17">
        <f t="shared" si="122"/>
        <v>41327.788101851853</v>
      </c>
      <c r="T1931" s="11">
        <f t="shared" si="123"/>
        <v>41362.746435185181</v>
      </c>
    </row>
    <row r="1932" spans="1:20" ht="45" x14ac:dyDescent="0.25">
      <c r="A1932">
        <v>2112</v>
      </c>
      <c r="B1932" s="3" t="s">
        <v>2113</v>
      </c>
      <c r="C1932" s="3" t="s">
        <v>6222</v>
      </c>
      <c r="D1932">
        <v>300</v>
      </c>
      <c r="E1932">
        <v>300</v>
      </c>
      <c r="F1932" t="s">
        <v>8219</v>
      </c>
      <c r="G1932" t="s">
        <v>8224</v>
      </c>
      <c r="H1932" t="s">
        <v>8246</v>
      </c>
      <c r="I1932">
        <v>1366064193</v>
      </c>
      <c r="J1932">
        <v>1364854593</v>
      </c>
      <c r="K1932" t="b">
        <v>0</v>
      </c>
      <c r="L1932">
        <v>11</v>
      </c>
      <c r="M1932" t="b">
        <v>1</v>
      </c>
      <c r="N1932" t="s">
        <v>8279</v>
      </c>
      <c r="O1932" s="6">
        <f t="shared" si="120"/>
        <v>1</v>
      </c>
      <c r="P1932" s="7">
        <f t="shared" si="121"/>
        <v>27.272727272727273</v>
      </c>
      <c r="Q1932" t="s">
        <v>8325</v>
      </c>
      <c r="R1932" t="s">
        <v>8329</v>
      </c>
      <c r="S1932" s="17">
        <f t="shared" si="122"/>
        <v>41365.719826388886</v>
      </c>
      <c r="T1932" s="11">
        <f t="shared" si="123"/>
        <v>41379.719826388886</v>
      </c>
    </row>
    <row r="1933" spans="1:20" ht="45" x14ac:dyDescent="0.25">
      <c r="A1933">
        <v>2466</v>
      </c>
      <c r="B1933" s="3" t="s">
        <v>2467</v>
      </c>
      <c r="C1933" s="3" t="s">
        <v>6576</v>
      </c>
      <c r="D1933">
        <v>2500</v>
      </c>
      <c r="E1933">
        <v>2500</v>
      </c>
      <c r="F1933" t="s">
        <v>8219</v>
      </c>
      <c r="G1933" t="s">
        <v>8224</v>
      </c>
      <c r="H1933" t="s">
        <v>8246</v>
      </c>
      <c r="I1933">
        <v>1368066453</v>
      </c>
      <c r="J1933">
        <v>1365474453</v>
      </c>
      <c r="K1933" t="b">
        <v>0</v>
      </c>
      <c r="L1933">
        <v>52</v>
      </c>
      <c r="M1933" t="b">
        <v>1</v>
      </c>
      <c r="N1933" t="s">
        <v>8279</v>
      </c>
      <c r="O1933" s="6">
        <f t="shared" si="120"/>
        <v>1</v>
      </c>
      <c r="P1933" s="7">
        <f t="shared" si="121"/>
        <v>48.07692307692308</v>
      </c>
      <c r="Q1933" t="s">
        <v>8325</v>
      </c>
      <c r="R1933" t="s">
        <v>8329</v>
      </c>
      <c r="S1933" s="17">
        <f t="shared" si="122"/>
        <v>41372.894131944442</v>
      </c>
      <c r="T1933" s="11">
        <f t="shared" si="123"/>
        <v>41402.894131944442</v>
      </c>
    </row>
    <row r="1934" spans="1:20" ht="45" x14ac:dyDescent="0.25">
      <c r="A1934">
        <v>2207</v>
      </c>
      <c r="B1934" s="3" t="s">
        <v>2208</v>
      </c>
      <c r="C1934" s="3" t="s">
        <v>6317</v>
      </c>
      <c r="D1934">
        <v>2000</v>
      </c>
      <c r="E1934">
        <v>2000</v>
      </c>
      <c r="F1934" t="s">
        <v>8219</v>
      </c>
      <c r="G1934" t="s">
        <v>8224</v>
      </c>
      <c r="H1934" t="s">
        <v>8246</v>
      </c>
      <c r="I1934">
        <v>1384580373</v>
      </c>
      <c r="J1934">
        <v>1381984773</v>
      </c>
      <c r="K1934" t="b">
        <v>0</v>
      </c>
      <c r="L1934">
        <v>7</v>
      </c>
      <c r="M1934" t="b">
        <v>1</v>
      </c>
      <c r="N1934" t="s">
        <v>8280</v>
      </c>
      <c r="O1934" s="6">
        <f t="shared" si="120"/>
        <v>1</v>
      </c>
      <c r="P1934" s="7">
        <f t="shared" si="121"/>
        <v>285.71428571428572</v>
      </c>
      <c r="Q1934" t="s">
        <v>8325</v>
      </c>
      <c r="R1934" t="s">
        <v>8330</v>
      </c>
      <c r="S1934" s="17">
        <f t="shared" si="122"/>
        <v>41563.985798611109</v>
      </c>
      <c r="T1934" s="11">
        <f t="shared" si="123"/>
        <v>41594.027465277773</v>
      </c>
    </row>
    <row r="1935" spans="1:20" ht="30" x14ac:dyDescent="0.25">
      <c r="A1935">
        <v>1822</v>
      </c>
      <c r="B1935" s="3" t="s">
        <v>1823</v>
      </c>
      <c r="C1935" s="3" t="s">
        <v>5932</v>
      </c>
      <c r="D1935">
        <v>300</v>
      </c>
      <c r="E1935">
        <v>300</v>
      </c>
      <c r="F1935" t="s">
        <v>8219</v>
      </c>
      <c r="G1935" t="s">
        <v>8229</v>
      </c>
      <c r="H1935" t="s">
        <v>8251</v>
      </c>
      <c r="I1935">
        <v>1391194860</v>
      </c>
      <c r="J1935">
        <v>1388084862</v>
      </c>
      <c r="K1935" t="b">
        <v>0</v>
      </c>
      <c r="L1935">
        <v>11</v>
      </c>
      <c r="M1935" t="b">
        <v>1</v>
      </c>
      <c r="N1935" t="s">
        <v>8276</v>
      </c>
      <c r="O1935" s="6">
        <f t="shared" si="120"/>
        <v>1</v>
      </c>
      <c r="P1935" s="7">
        <f t="shared" si="121"/>
        <v>27.272727272727273</v>
      </c>
      <c r="Q1935" t="s">
        <v>8325</v>
      </c>
      <c r="R1935" t="s">
        <v>8326</v>
      </c>
      <c r="S1935" s="17">
        <f t="shared" si="122"/>
        <v>41634.588680555549</v>
      </c>
      <c r="T1935" s="11">
        <f t="shared" si="123"/>
        <v>41670.584027777775</v>
      </c>
    </row>
    <row r="1936" spans="1:20" ht="30" x14ac:dyDescent="0.25">
      <c r="A1936">
        <v>2830</v>
      </c>
      <c r="B1936" s="3" t="s">
        <v>2830</v>
      </c>
      <c r="C1936" s="3" t="s">
        <v>6940</v>
      </c>
      <c r="D1936">
        <v>3000</v>
      </c>
      <c r="E1936">
        <v>3000</v>
      </c>
      <c r="F1936" t="s">
        <v>8219</v>
      </c>
      <c r="G1936" t="s">
        <v>8224</v>
      </c>
      <c r="H1936" t="s">
        <v>8246</v>
      </c>
      <c r="I1936">
        <v>1399867140</v>
      </c>
      <c r="J1936">
        <v>1398802148</v>
      </c>
      <c r="K1936" t="b">
        <v>0</v>
      </c>
      <c r="L1936">
        <v>11</v>
      </c>
      <c r="M1936" t="b">
        <v>1</v>
      </c>
      <c r="N1936" t="s">
        <v>8271</v>
      </c>
      <c r="O1936" s="6">
        <f t="shared" si="120"/>
        <v>1</v>
      </c>
      <c r="P1936" s="7">
        <f t="shared" si="121"/>
        <v>272.72727272727275</v>
      </c>
      <c r="Q1936" t="s">
        <v>8317</v>
      </c>
      <c r="R1936" t="s">
        <v>8318</v>
      </c>
      <c r="S1936" s="17">
        <f t="shared" si="122"/>
        <v>41758.631342592591</v>
      </c>
      <c r="T1936" s="11">
        <f t="shared" si="123"/>
        <v>41770.957638888889</v>
      </c>
    </row>
    <row r="1937" spans="1:20" ht="45" x14ac:dyDescent="0.25">
      <c r="A1937">
        <v>3375</v>
      </c>
      <c r="B1937" s="3" t="s">
        <v>3374</v>
      </c>
      <c r="C1937" s="3" t="s">
        <v>7485</v>
      </c>
      <c r="D1937">
        <v>3000</v>
      </c>
      <c r="E1937">
        <v>3000</v>
      </c>
      <c r="F1937" t="s">
        <v>8219</v>
      </c>
      <c r="G1937" t="s">
        <v>8225</v>
      </c>
      <c r="H1937" t="s">
        <v>8247</v>
      </c>
      <c r="I1937">
        <v>1400423973</v>
      </c>
      <c r="J1937">
        <v>1399387173</v>
      </c>
      <c r="K1937" t="b">
        <v>0</v>
      </c>
      <c r="L1937">
        <v>17</v>
      </c>
      <c r="M1937" t="b">
        <v>1</v>
      </c>
      <c r="N1937" t="s">
        <v>8271</v>
      </c>
      <c r="O1937" s="6">
        <f t="shared" si="120"/>
        <v>1</v>
      </c>
      <c r="P1937" s="7">
        <f t="shared" si="121"/>
        <v>176.47058823529412</v>
      </c>
      <c r="Q1937" t="s">
        <v>8317</v>
      </c>
      <c r="R1937" t="s">
        <v>8318</v>
      </c>
      <c r="S1937" s="17">
        <f t="shared" si="122"/>
        <v>41765.402465277773</v>
      </c>
      <c r="T1937" s="11">
        <f t="shared" si="123"/>
        <v>41777.402465277773</v>
      </c>
    </row>
    <row r="1938" spans="1:20" ht="45" x14ac:dyDescent="0.25">
      <c r="A1938">
        <v>3552</v>
      </c>
      <c r="B1938" s="3" t="s">
        <v>3551</v>
      </c>
      <c r="C1938" s="3" t="s">
        <v>7662</v>
      </c>
      <c r="D1938">
        <v>773</v>
      </c>
      <c r="E1938">
        <v>773</v>
      </c>
      <c r="F1938" t="s">
        <v>8219</v>
      </c>
      <c r="G1938" t="s">
        <v>8225</v>
      </c>
      <c r="H1938" t="s">
        <v>8247</v>
      </c>
      <c r="I1938">
        <v>1403964324</v>
      </c>
      <c r="J1938">
        <v>1401372324</v>
      </c>
      <c r="K1938" t="b">
        <v>0</v>
      </c>
      <c r="L1938">
        <v>20</v>
      </c>
      <c r="M1938" t="b">
        <v>1</v>
      </c>
      <c r="N1938" t="s">
        <v>8271</v>
      </c>
      <c r="O1938" s="6">
        <f t="shared" si="120"/>
        <v>1</v>
      </c>
      <c r="P1938" s="7">
        <f t="shared" si="121"/>
        <v>38.65</v>
      </c>
      <c r="Q1938" t="s">
        <v>8317</v>
      </c>
      <c r="R1938" t="s">
        <v>8318</v>
      </c>
      <c r="S1938" s="17">
        <f t="shared" si="122"/>
        <v>41788.378749999996</v>
      </c>
      <c r="T1938" s="11">
        <f t="shared" si="123"/>
        <v>41818.378749999996</v>
      </c>
    </row>
    <row r="1939" spans="1:20" ht="30" x14ac:dyDescent="0.25">
      <c r="A1939">
        <v>3613</v>
      </c>
      <c r="B1939" s="3" t="s">
        <v>3612</v>
      </c>
      <c r="C1939" s="3" t="s">
        <v>7723</v>
      </c>
      <c r="D1939">
        <v>1250</v>
      </c>
      <c r="E1939">
        <v>1250</v>
      </c>
      <c r="F1939" t="s">
        <v>8219</v>
      </c>
      <c r="G1939" t="s">
        <v>8224</v>
      </c>
      <c r="H1939" t="s">
        <v>8246</v>
      </c>
      <c r="I1939">
        <v>1403964574</v>
      </c>
      <c r="J1939">
        <v>1401372574</v>
      </c>
      <c r="K1939" t="b">
        <v>0</v>
      </c>
      <c r="L1939">
        <v>20</v>
      </c>
      <c r="M1939" t="b">
        <v>1</v>
      </c>
      <c r="N1939" t="s">
        <v>8271</v>
      </c>
      <c r="O1939" s="6">
        <f t="shared" si="120"/>
        <v>1</v>
      </c>
      <c r="P1939" s="7">
        <f t="shared" si="121"/>
        <v>62.5</v>
      </c>
      <c r="Q1939" t="s">
        <v>8317</v>
      </c>
      <c r="R1939" t="s">
        <v>8318</v>
      </c>
      <c r="S1939" s="17">
        <f t="shared" si="122"/>
        <v>41788.381643518514</v>
      </c>
      <c r="T1939" s="11">
        <f t="shared" si="123"/>
        <v>41818.381643518514</v>
      </c>
    </row>
    <row r="1940" spans="1:20" ht="45" x14ac:dyDescent="0.25">
      <c r="A1940">
        <v>3427</v>
      </c>
      <c r="B1940" s="3" t="s">
        <v>3426</v>
      </c>
      <c r="C1940" s="3" t="s">
        <v>7537</v>
      </c>
      <c r="D1940">
        <v>1500</v>
      </c>
      <c r="E1940">
        <v>1500</v>
      </c>
      <c r="F1940" t="s">
        <v>8219</v>
      </c>
      <c r="G1940" t="s">
        <v>8225</v>
      </c>
      <c r="H1940" t="s">
        <v>8247</v>
      </c>
      <c r="I1940">
        <v>1404314952</v>
      </c>
      <c r="J1940">
        <v>1401722952</v>
      </c>
      <c r="K1940" t="b">
        <v>0</v>
      </c>
      <c r="L1940">
        <v>29</v>
      </c>
      <c r="M1940" t="b">
        <v>1</v>
      </c>
      <c r="N1940" t="s">
        <v>8271</v>
      </c>
      <c r="O1940" s="6">
        <f t="shared" si="120"/>
        <v>1</v>
      </c>
      <c r="P1940" s="7">
        <f t="shared" si="121"/>
        <v>51.724137931034484</v>
      </c>
      <c r="Q1940" t="s">
        <v>8317</v>
      </c>
      <c r="R1940" t="s">
        <v>8318</v>
      </c>
      <c r="S1940" s="17">
        <f t="shared" si="122"/>
        <v>41792.436944444438</v>
      </c>
      <c r="T1940" s="11">
        <f t="shared" si="123"/>
        <v>41822.436944444438</v>
      </c>
    </row>
    <row r="1941" spans="1:20" ht="45" x14ac:dyDescent="0.25">
      <c r="A1941">
        <v>3517</v>
      </c>
      <c r="B1941" s="3" t="s">
        <v>3516</v>
      </c>
      <c r="C1941" s="3" t="s">
        <v>7627</v>
      </c>
      <c r="D1941">
        <v>4000</v>
      </c>
      <c r="E1941">
        <v>4000</v>
      </c>
      <c r="F1941" t="s">
        <v>8219</v>
      </c>
      <c r="G1941" t="s">
        <v>8225</v>
      </c>
      <c r="H1941" t="s">
        <v>8247</v>
      </c>
      <c r="I1941">
        <v>1404471600</v>
      </c>
      <c r="J1941">
        <v>1401910634</v>
      </c>
      <c r="K1941" t="b">
        <v>0</v>
      </c>
      <c r="L1941">
        <v>13</v>
      </c>
      <c r="M1941" t="b">
        <v>1</v>
      </c>
      <c r="N1941" t="s">
        <v>8271</v>
      </c>
      <c r="O1941" s="6">
        <f t="shared" si="120"/>
        <v>1</v>
      </c>
      <c r="P1941" s="7">
        <f t="shared" si="121"/>
        <v>307.69230769230768</v>
      </c>
      <c r="Q1941" t="s">
        <v>8317</v>
      </c>
      <c r="R1941" t="s">
        <v>8318</v>
      </c>
      <c r="S1941" s="17">
        <f t="shared" si="122"/>
        <v>41794.609189814815</v>
      </c>
      <c r="T1941" s="11">
        <f t="shared" si="123"/>
        <v>41824.25</v>
      </c>
    </row>
    <row r="1942" spans="1:20" ht="45" x14ac:dyDescent="0.25">
      <c r="A1942">
        <v>3185</v>
      </c>
      <c r="B1942" s="3" t="s">
        <v>3185</v>
      </c>
      <c r="C1942" s="3" t="s">
        <v>7295</v>
      </c>
      <c r="D1942">
        <v>1000</v>
      </c>
      <c r="E1942">
        <v>1000</v>
      </c>
      <c r="F1942" t="s">
        <v>8219</v>
      </c>
      <c r="G1942" t="s">
        <v>8225</v>
      </c>
      <c r="H1942" t="s">
        <v>8247</v>
      </c>
      <c r="I1942">
        <v>1405553241</v>
      </c>
      <c r="J1942">
        <v>1404948441</v>
      </c>
      <c r="K1942" t="b">
        <v>1</v>
      </c>
      <c r="L1942">
        <v>24</v>
      </c>
      <c r="M1942" t="b">
        <v>1</v>
      </c>
      <c r="N1942" t="s">
        <v>8271</v>
      </c>
      <c r="O1942" s="6">
        <f t="shared" si="120"/>
        <v>1</v>
      </c>
      <c r="P1942" s="7">
        <f t="shared" si="121"/>
        <v>41.666666666666664</v>
      </c>
      <c r="Q1942" t="s">
        <v>8317</v>
      </c>
      <c r="R1942" t="s">
        <v>8318</v>
      </c>
      <c r="S1942" s="17">
        <f t="shared" si="122"/>
        <v>41829.768993055557</v>
      </c>
      <c r="T1942" s="11">
        <f t="shared" si="123"/>
        <v>41836.768993055557</v>
      </c>
    </row>
    <row r="1943" spans="1:20" ht="45" x14ac:dyDescent="0.25">
      <c r="A1943">
        <v>3332</v>
      </c>
      <c r="B1943" s="3" t="s">
        <v>3332</v>
      </c>
      <c r="C1943" s="3" t="s">
        <v>7442</v>
      </c>
      <c r="D1943">
        <v>6000</v>
      </c>
      <c r="E1943">
        <v>6000</v>
      </c>
      <c r="F1943" t="s">
        <v>8219</v>
      </c>
      <c r="G1943" t="s">
        <v>8224</v>
      </c>
      <c r="H1943" t="s">
        <v>8246</v>
      </c>
      <c r="I1943">
        <v>1405802330</v>
      </c>
      <c r="J1943">
        <v>1403210330</v>
      </c>
      <c r="K1943" t="b">
        <v>0</v>
      </c>
      <c r="L1943">
        <v>83</v>
      </c>
      <c r="M1943" t="b">
        <v>1</v>
      </c>
      <c r="N1943" t="s">
        <v>8271</v>
      </c>
      <c r="O1943" s="6">
        <f t="shared" si="120"/>
        <v>1</v>
      </c>
      <c r="P1943" s="7">
        <f t="shared" si="121"/>
        <v>72.289156626506028</v>
      </c>
      <c r="Q1943" t="s">
        <v>8317</v>
      </c>
      <c r="R1943" t="s">
        <v>8318</v>
      </c>
      <c r="S1943" s="17">
        <f t="shared" si="122"/>
        <v>41809.651967592588</v>
      </c>
      <c r="T1943" s="11">
        <f t="shared" si="123"/>
        <v>41839.651967592588</v>
      </c>
    </row>
    <row r="1944" spans="1:20" x14ac:dyDescent="0.25">
      <c r="A1944">
        <v>3666</v>
      </c>
      <c r="B1944" s="3" t="s">
        <v>3663</v>
      </c>
      <c r="C1944" s="3" t="s">
        <v>7776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1406185200</v>
      </c>
      <c r="J1944">
        <v>1404337382</v>
      </c>
      <c r="K1944" t="b">
        <v>0</v>
      </c>
      <c r="L1944">
        <v>38</v>
      </c>
      <c r="M1944" t="b">
        <v>1</v>
      </c>
      <c r="N1944" t="s">
        <v>8271</v>
      </c>
      <c r="O1944" s="6">
        <f t="shared" si="120"/>
        <v>1</v>
      </c>
      <c r="P1944" s="7">
        <f t="shared" si="121"/>
        <v>31.578947368421051</v>
      </c>
      <c r="Q1944" t="s">
        <v>8317</v>
      </c>
      <c r="R1944" t="s">
        <v>8318</v>
      </c>
      <c r="S1944" s="17">
        <f t="shared" si="122"/>
        <v>41822.696550925924</v>
      </c>
      <c r="T1944" s="11">
        <f t="shared" si="123"/>
        <v>41844.083333333328</v>
      </c>
    </row>
    <row r="1945" spans="1:20" ht="45" x14ac:dyDescent="0.25">
      <c r="A1945">
        <v>3581</v>
      </c>
      <c r="B1945" s="3" t="s">
        <v>3580</v>
      </c>
      <c r="C1945" s="3" t="s">
        <v>7691</v>
      </c>
      <c r="D1945">
        <v>1500</v>
      </c>
      <c r="E1945">
        <v>1500</v>
      </c>
      <c r="F1945" t="s">
        <v>8219</v>
      </c>
      <c r="G1945" t="s">
        <v>8225</v>
      </c>
      <c r="H1945" t="s">
        <v>8247</v>
      </c>
      <c r="I1945">
        <v>1406719110</v>
      </c>
      <c r="J1945">
        <v>1405509510</v>
      </c>
      <c r="K1945" t="b">
        <v>0</v>
      </c>
      <c r="L1945">
        <v>45</v>
      </c>
      <c r="M1945" t="b">
        <v>1</v>
      </c>
      <c r="N1945" t="s">
        <v>8271</v>
      </c>
      <c r="O1945" s="6">
        <f t="shared" si="120"/>
        <v>1</v>
      </c>
      <c r="P1945" s="7">
        <f t="shared" si="121"/>
        <v>33.333333333333336</v>
      </c>
      <c r="Q1945" t="s">
        <v>8317</v>
      </c>
      <c r="R1945" t="s">
        <v>8318</v>
      </c>
      <c r="S1945" s="17">
        <f t="shared" si="122"/>
        <v>41836.26284722222</v>
      </c>
      <c r="T1945" s="11">
        <f t="shared" si="123"/>
        <v>41850.26284722222</v>
      </c>
    </row>
    <row r="1946" spans="1:20" ht="45" x14ac:dyDescent="0.25">
      <c r="A1946">
        <v>3493</v>
      </c>
      <c r="B1946" s="3" t="s">
        <v>3492</v>
      </c>
      <c r="C1946" s="3" t="s">
        <v>7603</v>
      </c>
      <c r="D1946">
        <v>1500</v>
      </c>
      <c r="E1946">
        <v>1500</v>
      </c>
      <c r="F1946" t="s">
        <v>8219</v>
      </c>
      <c r="G1946" t="s">
        <v>8224</v>
      </c>
      <c r="H1946" t="s">
        <v>8246</v>
      </c>
      <c r="I1946">
        <v>1408252260</v>
      </c>
      <c r="J1946">
        <v>1406580436</v>
      </c>
      <c r="K1946" t="b">
        <v>0</v>
      </c>
      <c r="L1946">
        <v>29</v>
      </c>
      <c r="M1946" t="b">
        <v>1</v>
      </c>
      <c r="N1946" t="s">
        <v>8271</v>
      </c>
      <c r="O1946" s="6">
        <f t="shared" si="120"/>
        <v>1</v>
      </c>
      <c r="P1946" s="7">
        <f t="shared" si="121"/>
        <v>51.724137931034484</v>
      </c>
      <c r="Q1946" t="s">
        <v>8317</v>
      </c>
      <c r="R1946" t="s">
        <v>8318</v>
      </c>
      <c r="S1946" s="17">
        <f t="shared" si="122"/>
        <v>41848.657824074071</v>
      </c>
      <c r="T1946" s="11">
        <f t="shared" si="123"/>
        <v>41868.007638888885</v>
      </c>
    </row>
    <row r="1947" spans="1:20" ht="45" x14ac:dyDescent="0.25">
      <c r="A1947">
        <v>3431</v>
      </c>
      <c r="B1947" s="3" t="s">
        <v>3430</v>
      </c>
      <c r="C1947" s="3" t="s">
        <v>7541</v>
      </c>
      <c r="D1947">
        <v>2000</v>
      </c>
      <c r="E1947">
        <v>2000</v>
      </c>
      <c r="F1947" t="s">
        <v>8219</v>
      </c>
      <c r="G1947" t="s">
        <v>8224</v>
      </c>
      <c r="H1947" t="s">
        <v>8246</v>
      </c>
      <c r="I1947">
        <v>1408383153</v>
      </c>
      <c r="J1947">
        <v>1405791153</v>
      </c>
      <c r="K1947" t="b">
        <v>0</v>
      </c>
      <c r="L1947">
        <v>21</v>
      </c>
      <c r="M1947" t="b">
        <v>1</v>
      </c>
      <c r="N1947" t="s">
        <v>8271</v>
      </c>
      <c r="O1947" s="6">
        <f t="shared" si="120"/>
        <v>1</v>
      </c>
      <c r="P1947" s="7">
        <f t="shared" si="121"/>
        <v>95.238095238095241</v>
      </c>
      <c r="Q1947" t="s">
        <v>8317</v>
      </c>
      <c r="R1947" t="s">
        <v>8318</v>
      </c>
      <c r="S1947" s="17">
        <f t="shared" si="122"/>
        <v>41839.522604166668</v>
      </c>
      <c r="T1947" s="11">
        <f t="shared" si="123"/>
        <v>41869.522604166668</v>
      </c>
    </row>
    <row r="1948" spans="1:20" ht="45" x14ac:dyDescent="0.25">
      <c r="A1948">
        <v>3516</v>
      </c>
      <c r="B1948" s="3" t="s">
        <v>3515</v>
      </c>
      <c r="C1948" s="3" t="s">
        <v>7626</v>
      </c>
      <c r="D1948">
        <v>2500</v>
      </c>
      <c r="E1948">
        <v>2500</v>
      </c>
      <c r="F1948" t="s">
        <v>8219</v>
      </c>
      <c r="G1948" t="s">
        <v>8224</v>
      </c>
      <c r="H1948" t="s">
        <v>8246</v>
      </c>
      <c r="I1948">
        <v>1410145200</v>
      </c>
      <c r="J1948">
        <v>1407197670</v>
      </c>
      <c r="K1948" t="b">
        <v>0</v>
      </c>
      <c r="L1948">
        <v>11</v>
      </c>
      <c r="M1948" t="b">
        <v>1</v>
      </c>
      <c r="N1948" t="s">
        <v>8271</v>
      </c>
      <c r="O1948" s="6">
        <f t="shared" si="120"/>
        <v>1</v>
      </c>
      <c r="P1948" s="7">
        <f t="shared" si="121"/>
        <v>227.27272727272728</v>
      </c>
      <c r="Q1948" t="s">
        <v>8317</v>
      </c>
      <c r="R1948" t="s">
        <v>8318</v>
      </c>
      <c r="S1948" s="17">
        <f t="shared" si="122"/>
        <v>41855.801736111105</v>
      </c>
      <c r="T1948" s="11">
        <f t="shared" si="123"/>
        <v>41889.916666666664</v>
      </c>
    </row>
    <row r="1949" spans="1:20" ht="45" x14ac:dyDescent="0.25">
      <c r="A1949">
        <v>1857</v>
      </c>
      <c r="B1949" s="3" t="s">
        <v>1858</v>
      </c>
      <c r="C1949" s="3" t="s">
        <v>5967</v>
      </c>
      <c r="D1949">
        <v>3000</v>
      </c>
      <c r="E1949">
        <v>3000</v>
      </c>
      <c r="F1949" t="s">
        <v>8219</v>
      </c>
      <c r="G1949" t="s">
        <v>8224</v>
      </c>
      <c r="H1949" t="s">
        <v>8246</v>
      </c>
      <c r="I1949">
        <v>1410546413</v>
      </c>
      <c r="J1949">
        <v>1407954413</v>
      </c>
      <c r="K1949" t="b">
        <v>0</v>
      </c>
      <c r="L1949">
        <v>22</v>
      </c>
      <c r="M1949" t="b">
        <v>1</v>
      </c>
      <c r="N1949" t="s">
        <v>8276</v>
      </c>
      <c r="O1949" s="6">
        <f t="shared" si="120"/>
        <v>1</v>
      </c>
      <c r="P1949" s="7">
        <f t="shared" si="121"/>
        <v>136.36363636363637</v>
      </c>
      <c r="Q1949" t="s">
        <v>8325</v>
      </c>
      <c r="R1949" t="s">
        <v>8326</v>
      </c>
      <c r="S1949" s="17">
        <f t="shared" si="122"/>
        <v>41864.560335648144</v>
      </c>
      <c r="T1949" s="11">
        <f t="shared" si="123"/>
        <v>41894.560335648144</v>
      </c>
    </row>
    <row r="1950" spans="1:20" ht="45" x14ac:dyDescent="0.25">
      <c r="A1950">
        <v>525</v>
      </c>
      <c r="B1950" s="3" t="s">
        <v>526</v>
      </c>
      <c r="C1950" s="3" t="s">
        <v>4635</v>
      </c>
      <c r="D1950">
        <v>12000</v>
      </c>
      <c r="E1950">
        <v>12000</v>
      </c>
      <c r="F1950" t="s">
        <v>8219</v>
      </c>
      <c r="G1950" t="s">
        <v>8224</v>
      </c>
      <c r="H1950" t="s">
        <v>8246</v>
      </c>
      <c r="I1950">
        <v>1410601041</v>
      </c>
      <c r="J1950">
        <v>1406713041</v>
      </c>
      <c r="K1950" t="b">
        <v>0</v>
      </c>
      <c r="L1950">
        <v>12</v>
      </c>
      <c r="M1950" t="b">
        <v>1</v>
      </c>
      <c r="N1950" t="s">
        <v>8271</v>
      </c>
      <c r="O1950" s="6">
        <f t="shared" si="120"/>
        <v>1</v>
      </c>
      <c r="P1950" s="7">
        <f t="shared" si="121"/>
        <v>1000</v>
      </c>
      <c r="Q1950" t="s">
        <v>8317</v>
      </c>
      <c r="R1950" t="s">
        <v>8318</v>
      </c>
      <c r="S1950" s="17">
        <f t="shared" si="122"/>
        <v>41850.192604166667</v>
      </c>
      <c r="T1950" s="11">
        <f t="shared" si="123"/>
        <v>41895.192604166667</v>
      </c>
    </row>
    <row r="1951" spans="1:20" ht="45" x14ac:dyDescent="0.25">
      <c r="A1951">
        <v>2821</v>
      </c>
      <c r="B1951" s="3" t="s">
        <v>2821</v>
      </c>
      <c r="C1951" s="3" t="s">
        <v>6931</v>
      </c>
      <c r="D1951">
        <v>1000</v>
      </c>
      <c r="E1951">
        <v>1000</v>
      </c>
      <c r="F1951" t="s">
        <v>8219</v>
      </c>
      <c r="G1951" t="s">
        <v>8225</v>
      </c>
      <c r="H1951" t="s">
        <v>8247</v>
      </c>
      <c r="I1951">
        <v>1411510135</v>
      </c>
      <c r="J1951">
        <v>1408918135</v>
      </c>
      <c r="K1951" t="b">
        <v>0</v>
      </c>
      <c r="L1951">
        <v>35</v>
      </c>
      <c r="M1951" t="b">
        <v>1</v>
      </c>
      <c r="N1951" t="s">
        <v>8271</v>
      </c>
      <c r="O1951" s="6">
        <f t="shared" si="120"/>
        <v>1</v>
      </c>
      <c r="P1951" s="7">
        <f t="shared" si="121"/>
        <v>28.571428571428573</v>
      </c>
      <c r="Q1951" t="s">
        <v>8317</v>
      </c>
      <c r="R1951" t="s">
        <v>8318</v>
      </c>
      <c r="S1951" s="17">
        <f t="shared" si="122"/>
        <v>41875.714525462965</v>
      </c>
      <c r="T1951" s="11">
        <f t="shared" si="123"/>
        <v>41905.714525462965</v>
      </c>
    </row>
    <row r="1952" spans="1:20" ht="45" x14ac:dyDescent="0.25">
      <c r="A1952">
        <v>3412</v>
      </c>
      <c r="B1952" s="3" t="s">
        <v>3411</v>
      </c>
      <c r="C1952" s="3" t="s">
        <v>7522</v>
      </c>
      <c r="D1952">
        <v>3000</v>
      </c>
      <c r="E1952">
        <v>3000</v>
      </c>
      <c r="F1952" t="s">
        <v>8219</v>
      </c>
      <c r="G1952" t="s">
        <v>8225</v>
      </c>
      <c r="H1952" t="s">
        <v>8247</v>
      </c>
      <c r="I1952">
        <v>1411858862</v>
      </c>
      <c r="J1952">
        <v>1409266862</v>
      </c>
      <c r="K1952" t="b">
        <v>0</v>
      </c>
      <c r="L1952">
        <v>26</v>
      </c>
      <c r="M1952" t="b">
        <v>1</v>
      </c>
      <c r="N1952" t="s">
        <v>8271</v>
      </c>
      <c r="O1952" s="6">
        <f t="shared" si="120"/>
        <v>1</v>
      </c>
      <c r="P1952" s="7">
        <f t="shared" si="121"/>
        <v>115.38461538461539</v>
      </c>
      <c r="Q1952" t="s">
        <v>8317</v>
      </c>
      <c r="R1952" t="s">
        <v>8318</v>
      </c>
      <c r="S1952" s="17">
        <f t="shared" si="122"/>
        <v>41879.750717592593</v>
      </c>
      <c r="T1952" s="11">
        <f t="shared" si="123"/>
        <v>41909.750717592593</v>
      </c>
    </row>
    <row r="1953" spans="1:20" ht="45" x14ac:dyDescent="0.25">
      <c r="A1953">
        <v>41</v>
      </c>
      <c r="B1953" s="3" t="s">
        <v>43</v>
      </c>
      <c r="C1953" s="3" t="s">
        <v>4152</v>
      </c>
      <c r="D1953">
        <v>2000</v>
      </c>
      <c r="E1953">
        <v>2000</v>
      </c>
      <c r="F1953" t="s">
        <v>8219</v>
      </c>
      <c r="G1953" t="s">
        <v>8224</v>
      </c>
      <c r="H1953" t="s">
        <v>8246</v>
      </c>
      <c r="I1953">
        <v>1412516354</v>
      </c>
      <c r="J1953">
        <v>1409924354</v>
      </c>
      <c r="K1953" t="b">
        <v>0</v>
      </c>
      <c r="L1953">
        <v>19</v>
      </c>
      <c r="M1953" t="b">
        <v>1</v>
      </c>
      <c r="N1953" t="s">
        <v>8265</v>
      </c>
      <c r="O1953" s="6">
        <f t="shared" si="120"/>
        <v>1</v>
      </c>
      <c r="P1953" s="7">
        <f t="shared" si="121"/>
        <v>105.26315789473684</v>
      </c>
      <c r="Q1953" t="s">
        <v>8310</v>
      </c>
      <c r="R1953" t="s">
        <v>8311</v>
      </c>
      <c r="S1953" s="17">
        <f t="shared" si="122"/>
        <v>41887.360578703701</v>
      </c>
      <c r="T1953" s="11">
        <f t="shared" si="123"/>
        <v>41917.360578703701</v>
      </c>
    </row>
    <row r="1954" spans="1:20" ht="45" x14ac:dyDescent="0.25">
      <c r="A1954">
        <v>44</v>
      </c>
      <c r="B1954" s="3" t="s">
        <v>46</v>
      </c>
      <c r="C1954" s="3" t="s">
        <v>4155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1412648537</v>
      </c>
      <c r="J1954">
        <v>1408760537</v>
      </c>
      <c r="K1954" t="b">
        <v>0</v>
      </c>
      <c r="L1954">
        <v>15</v>
      </c>
      <c r="M1954" t="b">
        <v>1</v>
      </c>
      <c r="N1954" t="s">
        <v>8265</v>
      </c>
      <c r="O1954" s="6">
        <f t="shared" si="120"/>
        <v>1</v>
      </c>
      <c r="P1954" s="7">
        <f t="shared" si="121"/>
        <v>133.33333333333334</v>
      </c>
      <c r="Q1954" t="s">
        <v>8310</v>
      </c>
      <c r="R1954" t="s">
        <v>8311</v>
      </c>
      <c r="S1954" s="17">
        <f t="shared" si="122"/>
        <v>41873.890474537038</v>
      </c>
      <c r="T1954" s="11">
        <f t="shared" si="123"/>
        <v>41918.890474537038</v>
      </c>
    </row>
    <row r="1955" spans="1:20" ht="45" x14ac:dyDescent="0.25">
      <c r="A1955">
        <v>3385</v>
      </c>
      <c r="B1955" s="3" t="s">
        <v>3384</v>
      </c>
      <c r="C1955" s="3" t="s">
        <v>7495</v>
      </c>
      <c r="D1955">
        <v>2000</v>
      </c>
      <c r="E1955">
        <v>2000</v>
      </c>
      <c r="F1955" t="s">
        <v>8219</v>
      </c>
      <c r="G1955" t="s">
        <v>8224</v>
      </c>
      <c r="H1955" t="s">
        <v>8246</v>
      </c>
      <c r="I1955">
        <v>1418244552</v>
      </c>
      <c r="J1955">
        <v>1415652552</v>
      </c>
      <c r="K1955" t="b">
        <v>0</v>
      </c>
      <c r="L1955">
        <v>15</v>
      </c>
      <c r="M1955" t="b">
        <v>1</v>
      </c>
      <c r="N1955" t="s">
        <v>8271</v>
      </c>
      <c r="O1955" s="6">
        <f t="shared" si="120"/>
        <v>1</v>
      </c>
      <c r="P1955" s="7">
        <f t="shared" si="121"/>
        <v>133.33333333333334</v>
      </c>
      <c r="Q1955" t="s">
        <v>8317</v>
      </c>
      <c r="R1955" t="s">
        <v>8318</v>
      </c>
      <c r="S1955" s="17">
        <f t="shared" si="122"/>
        <v>41953.659166666665</v>
      </c>
      <c r="T1955" s="11">
        <f t="shared" si="123"/>
        <v>41983.659166666665</v>
      </c>
    </row>
    <row r="1956" spans="1:20" ht="45" x14ac:dyDescent="0.25">
      <c r="A1956">
        <v>808</v>
      </c>
      <c r="B1956" s="3" t="s">
        <v>809</v>
      </c>
      <c r="C1956" s="3" t="s">
        <v>4918</v>
      </c>
      <c r="D1956">
        <v>4500</v>
      </c>
      <c r="E1956">
        <v>4500</v>
      </c>
      <c r="F1956" t="s">
        <v>8219</v>
      </c>
      <c r="G1956" t="s">
        <v>8229</v>
      </c>
      <c r="H1956" t="s">
        <v>8251</v>
      </c>
      <c r="I1956">
        <v>1419224340</v>
      </c>
      <c r="J1956">
        <v>1416363886</v>
      </c>
      <c r="K1956" t="b">
        <v>0</v>
      </c>
      <c r="L1956">
        <v>43</v>
      </c>
      <c r="M1956" t="b">
        <v>1</v>
      </c>
      <c r="N1956" t="s">
        <v>8276</v>
      </c>
      <c r="O1956" s="6">
        <f t="shared" si="120"/>
        <v>1</v>
      </c>
      <c r="P1956" s="7">
        <f t="shared" si="121"/>
        <v>104.65116279069767</v>
      </c>
      <c r="Q1956" t="s">
        <v>8325</v>
      </c>
      <c r="R1956" t="s">
        <v>8326</v>
      </c>
      <c r="S1956" s="17">
        <f t="shared" si="122"/>
        <v>41961.892199074071</v>
      </c>
      <c r="T1956" s="11">
        <f t="shared" si="123"/>
        <v>41994.999305555553</v>
      </c>
    </row>
    <row r="1957" spans="1:20" ht="45" x14ac:dyDescent="0.25">
      <c r="A1957">
        <v>3660</v>
      </c>
      <c r="B1957" s="3" t="s">
        <v>3657</v>
      </c>
      <c r="C1957" s="3" t="s">
        <v>7770</v>
      </c>
      <c r="D1957">
        <v>250</v>
      </c>
      <c r="E1957">
        <v>250</v>
      </c>
      <c r="F1957" t="s">
        <v>8219</v>
      </c>
      <c r="G1957" t="s">
        <v>8225</v>
      </c>
      <c r="H1957" t="s">
        <v>8247</v>
      </c>
      <c r="I1957">
        <v>1419368925</v>
      </c>
      <c r="J1957">
        <v>1417208925</v>
      </c>
      <c r="K1957" t="b">
        <v>0</v>
      </c>
      <c r="L1957">
        <v>22</v>
      </c>
      <c r="M1957" t="b">
        <v>1</v>
      </c>
      <c r="N1957" t="s">
        <v>8271</v>
      </c>
      <c r="O1957" s="6">
        <f t="shared" si="120"/>
        <v>1</v>
      </c>
      <c r="P1957" s="7">
        <f t="shared" si="121"/>
        <v>11.363636363636363</v>
      </c>
      <c r="Q1957" t="s">
        <v>8317</v>
      </c>
      <c r="R1957" t="s">
        <v>8318</v>
      </c>
      <c r="S1957" s="17">
        <f t="shared" si="122"/>
        <v>41971.672743055555</v>
      </c>
      <c r="T1957" s="11">
        <f t="shared" si="123"/>
        <v>41996.672743055555</v>
      </c>
    </row>
    <row r="1958" spans="1:20" ht="45" x14ac:dyDescent="0.25">
      <c r="A1958">
        <v>3828</v>
      </c>
      <c r="B1958" s="3" t="s">
        <v>3825</v>
      </c>
      <c r="C1958" s="3" t="s">
        <v>7937</v>
      </c>
      <c r="D1958">
        <v>5000</v>
      </c>
      <c r="E1958">
        <v>5000</v>
      </c>
      <c r="F1958" t="s">
        <v>8219</v>
      </c>
      <c r="G1958" t="s">
        <v>8224</v>
      </c>
      <c r="H1958" t="s">
        <v>8246</v>
      </c>
      <c r="I1958">
        <v>1420033187</v>
      </c>
      <c r="J1958">
        <v>1414845587</v>
      </c>
      <c r="K1958" t="b">
        <v>0</v>
      </c>
      <c r="L1958">
        <v>28</v>
      </c>
      <c r="M1958" t="b">
        <v>1</v>
      </c>
      <c r="N1958" t="s">
        <v>8271</v>
      </c>
      <c r="O1958" s="6">
        <f t="shared" si="120"/>
        <v>1</v>
      </c>
      <c r="P1958" s="7">
        <f t="shared" si="121"/>
        <v>178.57142857142858</v>
      </c>
      <c r="Q1958" t="s">
        <v>8317</v>
      </c>
      <c r="R1958" t="s">
        <v>8318</v>
      </c>
      <c r="S1958" s="17">
        <f t="shared" si="122"/>
        <v>41944.319293981483</v>
      </c>
      <c r="T1958" s="11">
        <f t="shared" si="123"/>
        <v>42004.360960648148</v>
      </c>
    </row>
    <row r="1959" spans="1:20" ht="45" x14ac:dyDescent="0.25">
      <c r="A1959">
        <v>2923</v>
      </c>
      <c r="B1959" s="3" t="s">
        <v>2923</v>
      </c>
      <c r="C1959" s="3" t="s">
        <v>7033</v>
      </c>
      <c r="D1959">
        <v>300</v>
      </c>
      <c r="E1959">
        <v>300</v>
      </c>
      <c r="F1959" t="s">
        <v>8219</v>
      </c>
      <c r="G1959" t="s">
        <v>8224</v>
      </c>
      <c r="H1959" t="s">
        <v>8246</v>
      </c>
      <c r="I1959">
        <v>1422068400</v>
      </c>
      <c r="J1959">
        <v>1420774779</v>
      </c>
      <c r="K1959" t="b">
        <v>0</v>
      </c>
      <c r="L1959">
        <v>10</v>
      </c>
      <c r="M1959" t="b">
        <v>1</v>
      </c>
      <c r="N1959" t="s">
        <v>8305</v>
      </c>
      <c r="O1959" s="6">
        <f t="shared" si="120"/>
        <v>1</v>
      </c>
      <c r="P1959" s="7">
        <f t="shared" si="121"/>
        <v>30</v>
      </c>
      <c r="Q1959" t="s">
        <v>8317</v>
      </c>
      <c r="R1959" t="s">
        <v>8359</v>
      </c>
      <c r="S1959" s="17">
        <f t="shared" si="122"/>
        <v>42012.944201388884</v>
      </c>
      <c r="T1959" s="11">
        <f t="shared" si="123"/>
        <v>42027.916666666664</v>
      </c>
    </row>
    <row r="1960" spans="1:20" ht="45" x14ac:dyDescent="0.25">
      <c r="A1960">
        <v>50</v>
      </c>
      <c r="B1960" s="3" t="s">
        <v>52</v>
      </c>
      <c r="C1960" s="3" t="s">
        <v>4161</v>
      </c>
      <c r="D1960">
        <v>600</v>
      </c>
      <c r="E1960">
        <v>600</v>
      </c>
      <c r="F1960" t="s">
        <v>8219</v>
      </c>
      <c r="G1960" t="s">
        <v>8225</v>
      </c>
      <c r="H1960" t="s">
        <v>8247</v>
      </c>
      <c r="I1960">
        <v>1422637200</v>
      </c>
      <c r="J1960">
        <v>1419271458</v>
      </c>
      <c r="K1960" t="b">
        <v>0</v>
      </c>
      <c r="L1960">
        <v>22</v>
      </c>
      <c r="M1960" t="b">
        <v>1</v>
      </c>
      <c r="N1960" t="s">
        <v>8265</v>
      </c>
      <c r="O1960" s="6">
        <f t="shared" si="120"/>
        <v>1</v>
      </c>
      <c r="P1960" s="7">
        <f t="shared" si="121"/>
        <v>27.272727272727273</v>
      </c>
      <c r="Q1960" t="s">
        <v>8310</v>
      </c>
      <c r="R1960" t="s">
        <v>8311</v>
      </c>
      <c r="S1960" s="17">
        <f t="shared" si="122"/>
        <v>41995.544652777775</v>
      </c>
      <c r="T1960" s="11">
        <f t="shared" si="123"/>
        <v>42034.499999999993</v>
      </c>
    </row>
    <row r="1961" spans="1:20" ht="45" x14ac:dyDescent="0.25">
      <c r="A1961">
        <v>853</v>
      </c>
      <c r="B1961" s="3" t="s">
        <v>854</v>
      </c>
      <c r="C1961" s="3" t="s">
        <v>4963</v>
      </c>
      <c r="D1961">
        <v>300</v>
      </c>
      <c r="E1961">
        <v>300</v>
      </c>
      <c r="F1961" t="s">
        <v>8219</v>
      </c>
      <c r="G1961" t="s">
        <v>8224</v>
      </c>
      <c r="H1961" t="s">
        <v>8246</v>
      </c>
      <c r="I1961">
        <v>1424116709</v>
      </c>
      <c r="J1961">
        <v>1421524709</v>
      </c>
      <c r="K1961" t="b">
        <v>0</v>
      </c>
      <c r="L1961">
        <v>10</v>
      </c>
      <c r="M1961" t="b">
        <v>1</v>
      </c>
      <c r="N1961" t="s">
        <v>8277</v>
      </c>
      <c r="O1961" s="6">
        <f t="shared" si="120"/>
        <v>1</v>
      </c>
      <c r="P1961" s="7">
        <f t="shared" si="121"/>
        <v>30</v>
      </c>
      <c r="Q1961" t="s">
        <v>8325</v>
      </c>
      <c r="R1961" t="s">
        <v>8327</v>
      </c>
      <c r="S1961" s="17">
        <f t="shared" si="122"/>
        <v>42021.62394675926</v>
      </c>
      <c r="T1961" s="11">
        <f t="shared" si="123"/>
        <v>42051.62394675926</v>
      </c>
    </row>
    <row r="1962" spans="1:20" ht="30" x14ac:dyDescent="0.25">
      <c r="A1962">
        <v>3544</v>
      </c>
      <c r="B1962" s="3" t="s">
        <v>3543</v>
      </c>
      <c r="C1962" s="3" t="s">
        <v>7654</v>
      </c>
      <c r="D1962">
        <v>2500</v>
      </c>
      <c r="E1962">
        <v>2500</v>
      </c>
      <c r="F1962" t="s">
        <v>8219</v>
      </c>
      <c r="G1962" t="s">
        <v>8224</v>
      </c>
      <c r="H1962" t="s">
        <v>8246</v>
      </c>
      <c r="I1962">
        <v>1425758257</v>
      </c>
      <c r="J1962">
        <v>1423166257</v>
      </c>
      <c r="K1962" t="b">
        <v>0</v>
      </c>
      <c r="L1962">
        <v>24</v>
      </c>
      <c r="M1962" t="b">
        <v>1</v>
      </c>
      <c r="N1962" t="s">
        <v>8271</v>
      </c>
      <c r="O1962" s="6">
        <f t="shared" si="120"/>
        <v>1</v>
      </c>
      <c r="P1962" s="7">
        <f t="shared" si="121"/>
        <v>104.16666666666667</v>
      </c>
      <c r="Q1962" t="s">
        <v>8317</v>
      </c>
      <c r="R1962" t="s">
        <v>8318</v>
      </c>
      <c r="S1962" s="17">
        <f t="shared" si="122"/>
        <v>42040.623344907406</v>
      </c>
      <c r="T1962" s="11">
        <f t="shared" si="123"/>
        <v>42070.623344907406</v>
      </c>
    </row>
    <row r="1963" spans="1:20" ht="45" x14ac:dyDescent="0.25">
      <c r="A1963">
        <v>2635</v>
      </c>
      <c r="B1963" s="3" t="s">
        <v>2635</v>
      </c>
      <c r="C1963" s="3" t="s">
        <v>6745</v>
      </c>
      <c r="D1963">
        <v>11500</v>
      </c>
      <c r="E1963">
        <v>11500</v>
      </c>
      <c r="F1963" t="s">
        <v>8219</v>
      </c>
      <c r="G1963" t="s">
        <v>8229</v>
      </c>
      <c r="H1963" t="s">
        <v>8251</v>
      </c>
      <c r="I1963">
        <v>1425937761</v>
      </c>
      <c r="J1963">
        <v>1422917361</v>
      </c>
      <c r="K1963" t="b">
        <v>0</v>
      </c>
      <c r="L1963">
        <v>84</v>
      </c>
      <c r="M1963" t="b">
        <v>1</v>
      </c>
      <c r="N1963" t="s">
        <v>8301</v>
      </c>
      <c r="O1963" s="6">
        <f t="shared" si="120"/>
        <v>1</v>
      </c>
      <c r="P1963" s="7">
        <f t="shared" si="121"/>
        <v>136.9047619047619</v>
      </c>
      <c r="Q1963" t="s">
        <v>8319</v>
      </c>
      <c r="R1963" t="s">
        <v>8355</v>
      </c>
      <c r="S1963" s="17">
        <f t="shared" si="122"/>
        <v>42037.742604166669</v>
      </c>
      <c r="T1963" s="11">
        <f t="shared" si="123"/>
        <v>42072.700937499998</v>
      </c>
    </row>
    <row r="1964" spans="1:20" ht="45" x14ac:dyDescent="0.25">
      <c r="A1964">
        <v>3473</v>
      </c>
      <c r="B1964" s="3" t="s">
        <v>3472</v>
      </c>
      <c r="C1964" s="3" t="s">
        <v>7583</v>
      </c>
      <c r="D1964">
        <v>4900</v>
      </c>
      <c r="E1964">
        <v>4900</v>
      </c>
      <c r="F1964" t="s">
        <v>8219</v>
      </c>
      <c r="G1964" t="s">
        <v>8224</v>
      </c>
      <c r="H1964" t="s">
        <v>8246</v>
      </c>
      <c r="I1964">
        <v>1426883220</v>
      </c>
      <c r="J1964">
        <v>1425067296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20"/>
        <v>1</v>
      </c>
      <c r="P1964" s="7">
        <f t="shared" si="121"/>
        <v>148.4848484848485</v>
      </c>
      <c r="Q1964" t="s">
        <v>8317</v>
      </c>
      <c r="R1964" t="s">
        <v>8318</v>
      </c>
      <c r="S1964" s="17">
        <f t="shared" si="122"/>
        <v>42062.626111111109</v>
      </c>
      <c r="T1964" s="11">
        <f t="shared" si="123"/>
        <v>42083.643749999996</v>
      </c>
    </row>
    <row r="1965" spans="1:20" ht="45" x14ac:dyDescent="0.25">
      <c r="A1965">
        <v>2822</v>
      </c>
      <c r="B1965" s="3" t="s">
        <v>2822</v>
      </c>
      <c r="C1965" s="3" t="s">
        <v>6932</v>
      </c>
      <c r="D1965">
        <v>6000</v>
      </c>
      <c r="E1965">
        <v>6000</v>
      </c>
      <c r="F1965" t="s">
        <v>8219</v>
      </c>
      <c r="G1965" t="s">
        <v>8224</v>
      </c>
      <c r="H1965" t="s">
        <v>8246</v>
      </c>
      <c r="I1965">
        <v>1427469892</v>
      </c>
      <c r="J1965">
        <v>1424881492</v>
      </c>
      <c r="K1965" t="b">
        <v>0</v>
      </c>
      <c r="L1965">
        <v>94</v>
      </c>
      <c r="M1965" t="b">
        <v>1</v>
      </c>
      <c r="N1965" t="s">
        <v>8271</v>
      </c>
      <c r="O1965" s="6">
        <f t="shared" si="120"/>
        <v>1</v>
      </c>
      <c r="P1965" s="7">
        <f t="shared" si="121"/>
        <v>63.829787234042556</v>
      </c>
      <c r="Q1965" t="s">
        <v>8317</v>
      </c>
      <c r="R1965" t="s">
        <v>8318</v>
      </c>
      <c r="S1965" s="17">
        <f t="shared" si="122"/>
        <v>42060.475601851846</v>
      </c>
      <c r="T1965" s="11">
        <f t="shared" si="123"/>
        <v>42090.433935185189</v>
      </c>
    </row>
    <row r="1966" spans="1:20" ht="30" x14ac:dyDescent="0.25">
      <c r="A1966">
        <v>3763</v>
      </c>
      <c r="B1966" s="3" t="s">
        <v>3760</v>
      </c>
      <c r="C1966" s="3" t="s">
        <v>7873</v>
      </c>
      <c r="D1966">
        <v>5000</v>
      </c>
      <c r="E1966">
        <v>5000</v>
      </c>
      <c r="F1966" t="s">
        <v>8219</v>
      </c>
      <c r="G1966" t="s">
        <v>8224</v>
      </c>
      <c r="H1966" t="s">
        <v>8246</v>
      </c>
      <c r="I1966">
        <v>1427907626</v>
      </c>
      <c r="J1966">
        <v>1425319226</v>
      </c>
      <c r="K1966" t="b">
        <v>0</v>
      </c>
      <c r="L1966">
        <v>77</v>
      </c>
      <c r="M1966" t="b">
        <v>1</v>
      </c>
      <c r="N1966" t="s">
        <v>8305</v>
      </c>
      <c r="O1966" s="6">
        <f t="shared" si="120"/>
        <v>1</v>
      </c>
      <c r="P1966" s="7">
        <f t="shared" si="121"/>
        <v>64.935064935064929</v>
      </c>
      <c r="Q1966" t="s">
        <v>8317</v>
      </c>
      <c r="R1966" t="s">
        <v>8359</v>
      </c>
      <c r="S1966" s="17">
        <f t="shared" si="122"/>
        <v>42065.541967592588</v>
      </c>
      <c r="T1966" s="11">
        <f t="shared" si="123"/>
        <v>42095.500300925924</v>
      </c>
    </row>
    <row r="1967" spans="1:20" ht="45" x14ac:dyDescent="0.25">
      <c r="A1967">
        <v>3774</v>
      </c>
      <c r="B1967" s="3" t="s">
        <v>3771</v>
      </c>
      <c r="C1967" s="3" t="s">
        <v>7884</v>
      </c>
      <c r="D1967">
        <v>2500</v>
      </c>
      <c r="E1967">
        <v>2500</v>
      </c>
      <c r="F1967" t="s">
        <v>8219</v>
      </c>
      <c r="G1967" t="s">
        <v>8229</v>
      </c>
      <c r="H1967" t="s">
        <v>8251</v>
      </c>
      <c r="I1967">
        <v>1428606055</v>
      </c>
      <c r="J1967">
        <v>1427223655</v>
      </c>
      <c r="K1967" t="b">
        <v>0</v>
      </c>
      <c r="L1967">
        <v>25</v>
      </c>
      <c r="M1967" t="b">
        <v>1</v>
      </c>
      <c r="N1967" t="s">
        <v>8305</v>
      </c>
      <c r="O1967" s="6">
        <f t="shared" si="120"/>
        <v>1</v>
      </c>
      <c r="P1967" s="7">
        <f t="shared" si="121"/>
        <v>100</v>
      </c>
      <c r="Q1967" t="s">
        <v>8317</v>
      </c>
      <c r="R1967" t="s">
        <v>8359</v>
      </c>
      <c r="S1967" s="17">
        <f t="shared" si="122"/>
        <v>42087.583969907406</v>
      </c>
      <c r="T1967" s="11">
        <f t="shared" si="123"/>
        <v>42103.583969907406</v>
      </c>
    </row>
    <row r="1968" spans="1:20" ht="45" x14ac:dyDescent="0.25">
      <c r="A1968">
        <v>848</v>
      </c>
      <c r="B1968" s="3" t="s">
        <v>849</v>
      </c>
      <c r="C1968" s="3" t="s">
        <v>4958</v>
      </c>
      <c r="D1968">
        <v>300</v>
      </c>
      <c r="E1968">
        <v>300</v>
      </c>
      <c r="F1968" t="s">
        <v>8219</v>
      </c>
      <c r="G1968" t="s">
        <v>8224</v>
      </c>
      <c r="H1968" t="s">
        <v>8246</v>
      </c>
      <c r="I1968">
        <v>1429038033</v>
      </c>
      <c r="J1968">
        <v>1426446033</v>
      </c>
      <c r="K1968" t="b">
        <v>0</v>
      </c>
      <c r="L1968">
        <v>16</v>
      </c>
      <c r="M1968" t="b">
        <v>1</v>
      </c>
      <c r="N1968" t="s">
        <v>8277</v>
      </c>
      <c r="O1968" s="6">
        <f t="shared" si="120"/>
        <v>1</v>
      </c>
      <c r="P1968" s="7">
        <f t="shared" si="121"/>
        <v>18.75</v>
      </c>
      <c r="Q1968" t="s">
        <v>8325</v>
      </c>
      <c r="R1968" t="s">
        <v>8327</v>
      </c>
      <c r="S1968" s="17">
        <f t="shared" si="122"/>
        <v>42078.583715277775</v>
      </c>
      <c r="T1968" s="11">
        <f t="shared" si="123"/>
        <v>42108.583715277775</v>
      </c>
    </row>
    <row r="1969" spans="1:20" ht="45" x14ac:dyDescent="0.25">
      <c r="A1969">
        <v>2172</v>
      </c>
      <c r="B1969" s="3" t="s">
        <v>2173</v>
      </c>
      <c r="C1969" s="3" t="s">
        <v>6282</v>
      </c>
      <c r="D1969">
        <v>1000</v>
      </c>
      <c r="E1969">
        <v>1000</v>
      </c>
      <c r="F1969" t="s">
        <v>8219</v>
      </c>
      <c r="G1969" t="s">
        <v>8224</v>
      </c>
      <c r="H1969" t="s">
        <v>8246</v>
      </c>
      <c r="I1969">
        <v>1429365320</v>
      </c>
      <c r="J1969">
        <v>1426773320</v>
      </c>
      <c r="K1969" t="b">
        <v>0</v>
      </c>
      <c r="L1969">
        <v>13</v>
      </c>
      <c r="M1969" t="b">
        <v>1</v>
      </c>
      <c r="N1969" t="s">
        <v>8276</v>
      </c>
      <c r="O1969" s="6">
        <f t="shared" si="120"/>
        <v>1</v>
      </c>
      <c r="P1969" s="7">
        <f t="shared" si="121"/>
        <v>76.92307692307692</v>
      </c>
      <c r="Q1969" t="s">
        <v>8325</v>
      </c>
      <c r="R1969" t="s">
        <v>8326</v>
      </c>
      <c r="S1969" s="17">
        <f t="shared" si="122"/>
        <v>42082.371759259251</v>
      </c>
      <c r="T1969" s="11">
        <f t="shared" si="123"/>
        <v>42112.371759259251</v>
      </c>
    </row>
    <row r="1970" spans="1:20" ht="45" x14ac:dyDescent="0.25">
      <c r="A1970">
        <v>2530</v>
      </c>
      <c r="B1970" s="3" t="s">
        <v>2530</v>
      </c>
      <c r="C1970" s="3" t="s">
        <v>6640</v>
      </c>
      <c r="D1970">
        <v>6500</v>
      </c>
      <c r="E1970">
        <v>6500</v>
      </c>
      <c r="F1970" t="s">
        <v>8219</v>
      </c>
      <c r="G1970" t="s">
        <v>8224</v>
      </c>
      <c r="H1970" t="s">
        <v>8246</v>
      </c>
      <c r="I1970">
        <v>1429505400</v>
      </c>
      <c r="J1970">
        <v>1426711505</v>
      </c>
      <c r="K1970" t="b">
        <v>0</v>
      </c>
      <c r="L1970">
        <v>48</v>
      </c>
      <c r="M1970" t="b">
        <v>1</v>
      </c>
      <c r="N1970" t="s">
        <v>8300</v>
      </c>
      <c r="O1970" s="6">
        <f t="shared" si="120"/>
        <v>1</v>
      </c>
      <c r="P1970" s="7">
        <f t="shared" si="121"/>
        <v>135.41666666666666</v>
      </c>
      <c r="Q1970" t="s">
        <v>8325</v>
      </c>
      <c r="R1970" t="s">
        <v>8354</v>
      </c>
      <c r="S1970" s="17">
        <f t="shared" si="122"/>
        <v>42081.656307870369</v>
      </c>
      <c r="T1970" s="11">
        <f t="shared" si="123"/>
        <v>42113.993055555555</v>
      </c>
    </row>
    <row r="1971" spans="1:20" ht="45" x14ac:dyDescent="0.25">
      <c r="A1971">
        <v>3512</v>
      </c>
      <c r="B1971" s="3" t="s">
        <v>3511</v>
      </c>
      <c r="C1971" s="3" t="s">
        <v>7622</v>
      </c>
      <c r="D1971">
        <v>1000</v>
      </c>
      <c r="E1971">
        <v>1000</v>
      </c>
      <c r="F1971" t="s">
        <v>8219</v>
      </c>
      <c r="G1971" t="s">
        <v>8225</v>
      </c>
      <c r="H1971" t="s">
        <v>8247</v>
      </c>
      <c r="I1971">
        <v>1429789992</v>
      </c>
      <c r="J1971">
        <v>1424609592</v>
      </c>
      <c r="K1971" t="b">
        <v>0</v>
      </c>
      <c r="L1971">
        <v>17</v>
      </c>
      <c r="M1971" t="b">
        <v>1</v>
      </c>
      <c r="N1971" t="s">
        <v>8271</v>
      </c>
      <c r="O1971" s="6">
        <f t="shared" si="120"/>
        <v>1</v>
      </c>
      <c r="P1971" s="7">
        <f t="shared" si="121"/>
        <v>58.823529411764703</v>
      </c>
      <c r="Q1971" t="s">
        <v>8317</v>
      </c>
      <c r="R1971" t="s">
        <v>8318</v>
      </c>
      <c r="S1971" s="17">
        <f t="shared" si="122"/>
        <v>42057.328611111108</v>
      </c>
      <c r="T1971" s="11">
        <f t="shared" si="123"/>
        <v>42117.286944444444</v>
      </c>
    </row>
    <row r="1972" spans="1:20" ht="45" x14ac:dyDescent="0.25">
      <c r="A1972">
        <v>3808</v>
      </c>
      <c r="B1972" s="3" t="s">
        <v>3805</v>
      </c>
      <c r="C1972" s="3" t="s">
        <v>7918</v>
      </c>
      <c r="D1972">
        <v>1000</v>
      </c>
      <c r="E1972">
        <v>1000</v>
      </c>
      <c r="F1972" t="s">
        <v>8219</v>
      </c>
      <c r="G1972" t="s">
        <v>8225</v>
      </c>
      <c r="H1972" t="s">
        <v>8247</v>
      </c>
      <c r="I1972">
        <v>1429955619</v>
      </c>
      <c r="J1972">
        <v>1424775219</v>
      </c>
      <c r="K1972" t="b">
        <v>0</v>
      </c>
      <c r="L1972">
        <v>24</v>
      </c>
      <c r="M1972" t="b">
        <v>1</v>
      </c>
      <c r="N1972" t="s">
        <v>8271</v>
      </c>
      <c r="O1972" s="6">
        <f t="shared" si="120"/>
        <v>1</v>
      </c>
      <c r="P1972" s="7">
        <f t="shared" si="121"/>
        <v>41.666666666666664</v>
      </c>
      <c r="Q1972" t="s">
        <v>8317</v>
      </c>
      <c r="R1972" t="s">
        <v>8318</v>
      </c>
      <c r="S1972" s="17">
        <f t="shared" si="122"/>
        <v>42059.24559027778</v>
      </c>
      <c r="T1972" s="11">
        <f t="shared" si="123"/>
        <v>42119.203923611109</v>
      </c>
    </row>
    <row r="1973" spans="1:20" ht="45" x14ac:dyDescent="0.25">
      <c r="A1973">
        <v>821</v>
      </c>
      <c r="B1973" s="3" t="s">
        <v>822</v>
      </c>
      <c r="C1973" s="3" t="s">
        <v>4931</v>
      </c>
      <c r="D1973">
        <v>17482</v>
      </c>
      <c r="E1973">
        <v>17482</v>
      </c>
      <c r="F1973" t="s">
        <v>8219</v>
      </c>
      <c r="G1973" t="s">
        <v>8224</v>
      </c>
      <c r="H1973" t="s">
        <v>8246</v>
      </c>
      <c r="I1973">
        <v>1430712060</v>
      </c>
      <c r="J1973">
        <v>1427753265</v>
      </c>
      <c r="K1973" t="b">
        <v>0</v>
      </c>
      <c r="L1973">
        <v>78</v>
      </c>
      <c r="M1973" t="b">
        <v>1</v>
      </c>
      <c r="N1973" t="s">
        <v>8276</v>
      </c>
      <c r="O1973" s="6">
        <f t="shared" si="120"/>
        <v>1</v>
      </c>
      <c r="P1973" s="7">
        <f t="shared" si="121"/>
        <v>224.12820512820514</v>
      </c>
      <c r="Q1973" t="s">
        <v>8325</v>
      </c>
      <c r="R1973" t="s">
        <v>8326</v>
      </c>
      <c r="S1973" s="17">
        <f t="shared" si="122"/>
        <v>42093.71371527778</v>
      </c>
      <c r="T1973" s="11">
        <f t="shared" si="123"/>
        <v>42127.959027777775</v>
      </c>
    </row>
    <row r="1974" spans="1:20" ht="45" x14ac:dyDescent="0.25">
      <c r="A1974">
        <v>390</v>
      </c>
      <c r="B1974" s="3" t="s">
        <v>391</v>
      </c>
      <c r="C1974" s="3" t="s">
        <v>4500</v>
      </c>
      <c r="D1974">
        <v>1000</v>
      </c>
      <c r="E1974">
        <v>1000</v>
      </c>
      <c r="F1974" t="s">
        <v>8219</v>
      </c>
      <c r="G1974" t="s">
        <v>8224</v>
      </c>
      <c r="H1974" t="s">
        <v>8246</v>
      </c>
      <c r="I1974">
        <v>1431046372</v>
      </c>
      <c r="J1974">
        <v>1429318372</v>
      </c>
      <c r="K1974" t="b">
        <v>0</v>
      </c>
      <c r="L1974">
        <v>14</v>
      </c>
      <c r="M1974" t="b">
        <v>1</v>
      </c>
      <c r="N1974" t="s">
        <v>8269</v>
      </c>
      <c r="O1974" s="6">
        <f t="shared" si="120"/>
        <v>1</v>
      </c>
      <c r="P1974" s="7">
        <f t="shared" si="121"/>
        <v>71.428571428571431</v>
      </c>
      <c r="Q1974" t="s">
        <v>8310</v>
      </c>
      <c r="R1974" t="s">
        <v>8315</v>
      </c>
      <c r="S1974" s="17">
        <f t="shared" si="122"/>
        <v>42111.828379629624</v>
      </c>
      <c r="T1974" s="11">
        <f t="shared" si="123"/>
        <v>42131.828379629624</v>
      </c>
    </row>
    <row r="1975" spans="1:20" ht="45" x14ac:dyDescent="0.25">
      <c r="A1975">
        <v>2922</v>
      </c>
      <c r="B1975" s="3" t="s">
        <v>2922</v>
      </c>
      <c r="C1975" s="3" t="s">
        <v>7032</v>
      </c>
      <c r="D1975">
        <v>500</v>
      </c>
      <c r="E1975">
        <v>500</v>
      </c>
      <c r="F1975" t="s">
        <v>8219</v>
      </c>
      <c r="G1975" t="s">
        <v>8225</v>
      </c>
      <c r="H1975" t="s">
        <v>8247</v>
      </c>
      <c r="I1975">
        <v>1431982727</v>
      </c>
      <c r="J1975">
        <v>1428094727</v>
      </c>
      <c r="K1975" t="b">
        <v>0</v>
      </c>
      <c r="L1975">
        <v>6</v>
      </c>
      <c r="M1975" t="b">
        <v>1</v>
      </c>
      <c r="N1975" t="s">
        <v>8305</v>
      </c>
      <c r="O1975" s="6">
        <f t="shared" si="120"/>
        <v>1</v>
      </c>
      <c r="P1975" s="7">
        <f t="shared" si="121"/>
        <v>83.333333333333329</v>
      </c>
      <c r="Q1975" t="s">
        <v>8317</v>
      </c>
      <c r="R1975" t="s">
        <v>8359</v>
      </c>
      <c r="S1975" s="17">
        <f t="shared" si="122"/>
        <v>42097.665821759256</v>
      </c>
      <c r="T1975" s="11">
        <f t="shared" si="123"/>
        <v>42142.665821759256</v>
      </c>
    </row>
    <row r="1976" spans="1:20" ht="45" x14ac:dyDescent="0.25">
      <c r="A1976">
        <v>3442</v>
      </c>
      <c r="B1976" s="3" t="s">
        <v>3441</v>
      </c>
      <c r="C1976" s="3" t="s">
        <v>7552</v>
      </c>
      <c r="D1976">
        <v>250</v>
      </c>
      <c r="E1976">
        <v>250</v>
      </c>
      <c r="F1976" t="s">
        <v>8219</v>
      </c>
      <c r="G1976" t="s">
        <v>8224</v>
      </c>
      <c r="H1976" t="s">
        <v>8246</v>
      </c>
      <c r="I1976">
        <v>1433016672</v>
      </c>
      <c r="J1976">
        <v>1430424672</v>
      </c>
      <c r="K1976" t="b">
        <v>0</v>
      </c>
      <c r="L1976">
        <v>8</v>
      </c>
      <c r="M1976" t="b">
        <v>1</v>
      </c>
      <c r="N1976" t="s">
        <v>8271</v>
      </c>
      <c r="O1976" s="6">
        <f t="shared" si="120"/>
        <v>1</v>
      </c>
      <c r="P1976" s="7">
        <f t="shared" si="121"/>
        <v>31.25</v>
      </c>
      <c r="Q1976" t="s">
        <v>8317</v>
      </c>
      <c r="R1976" t="s">
        <v>8318</v>
      </c>
      <c r="S1976" s="17">
        <f t="shared" si="122"/>
        <v>42124.63277777777</v>
      </c>
      <c r="T1976" s="11">
        <f t="shared" si="123"/>
        <v>42154.63277777777</v>
      </c>
    </row>
    <row r="1977" spans="1:20" ht="45" x14ac:dyDescent="0.25">
      <c r="A1977">
        <v>3770</v>
      </c>
      <c r="B1977" s="3" t="s">
        <v>3767</v>
      </c>
      <c r="C1977" s="3" t="s">
        <v>7880</v>
      </c>
      <c r="D1977">
        <v>2000</v>
      </c>
      <c r="E1977">
        <v>2000</v>
      </c>
      <c r="F1977" t="s">
        <v>8219</v>
      </c>
      <c r="G1977" t="s">
        <v>8225</v>
      </c>
      <c r="H1977" t="s">
        <v>8247</v>
      </c>
      <c r="I1977">
        <v>1434234010</v>
      </c>
      <c r="J1977">
        <v>1431642010</v>
      </c>
      <c r="K1977" t="b">
        <v>0</v>
      </c>
      <c r="L1977">
        <v>20</v>
      </c>
      <c r="M1977" t="b">
        <v>1</v>
      </c>
      <c r="N1977" t="s">
        <v>8305</v>
      </c>
      <c r="O1977" s="6">
        <f t="shared" si="120"/>
        <v>1</v>
      </c>
      <c r="P1977" s="7">
        <f t="shared" si="121"/>
        <v>100</v>
      </c>
      <c r="Q1977" t="s">
        <v>8317</v>
      </c>
      <c r="R1977" t="s">
        <v>8359</v>
      </c>
      <c r="S1977" s="17">
        <f t="shared" si="122"/>
        <v>42138.722337962965</v>
      </c>
      <c r="T1977" s="11">
        <f t="shared" si="123"/>
        <v>42168.722337962965</v>
      </c>
    </row>
    <row r="1978" spans="1:20" ht="30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f t="shared" si="120"/>
        <v>1</v>
      </c>
      <c r="P1978" s="7">
        <f t="shared" si="121"/>
        <v>55.555555555555557</v>
      </c>
      <c r="Q1978" t="s">
        <v>8317</v>
      </c>
      <c r="R1978" t="s">
        <v>8318</v>
      </c>
      <c r="S1978" s="17">
        <f t="shared" si="122"/>
        <v>42146.36206018518</v>
      </c>
      <c r="T1978" s="11">
        <f t="shared" si="123"/>
        <v>42176.36206018518</v>
      </c>
    </row>
    <row r="1979" spans="1:20" ht="45" x14ac:dyDescent="0.25">
      <c r="A1979">
        <v>3403</v>
      </c>
      <c r="B1979" s="3" t="s">
        <v>3402</v>
      </c>
      <c r="C1979" s="3" t="s">
        <v>7513</v>
      </c>
      <c r="D1979">
        <v>2000</v>
      </c>
      <c r="E1979">
        <v>2000</v>
      </c>
      <c r="F1979" t="s">
        <v>8219</v>
      </c>
      <c r="G1979" t="s">
        <v>8225</v>
      </c>
      <c r="H1979" t="s">
        <v>8247</v>
      </c>
      <c r="I1979">
        <v>1435230324</v>
      </c>
      <c r="J1979">
        <v>1432638324</v>
      </c>
      <c r="K1979" t="b">
        <v>0</v>
      </c>
      <c r="L1979">
        <v>17</v>
      </c>
      <c r="M1979" t="b">
        <v>1</v>
      </c>
      <c r="N1979" t="s">
        <v>8271</v>
      </c>
      <c r="O1979" s="6">
        <f t="shared" si="120"/>
        <v>1</v>
      </c>
      <c r="P1979" s="7">
        <f t="shared" si="121"/>
        <v>117.64705882352941</v>
      </c>
      <c r="Q1979" t="s">
        <v>8317</v>
      </c>
      <c r="R1979" t="s">
        <v>8318</v>
      </c>
      <c r="S1979" s="17">
        <f t="shared" si="122"/>
        <v>42150.253749999996</v>
      </c>
      <c r="T1979" s="11">
        <f t="shared" si="123"/>
        <v>42180.253749999996</v>
      </c>
    </row>
    <row r="1980" spans="1:20" x14ac:dyDescent="0.25">
      <c r="A1980">
        <v>847</v>
      </c>
      <c r="B1980" s="3" t="s">
        <v>848</v>
      </c>
      <c r="C1980" s="3" t="s">
        <v>4957</v>
      </c>
      <c r="D1980">
        <v>10</v>
      </c>
      <c r="E1980">
        <v>10</v>
      </c>
      <c r="F1980" t="s">
        <v>8219</v>
      </c>
      <c r="G1980" t="s">
        <v>8224</v>
      </c>
      <c r="H1980" t="s">
        <v>8246</v>
      </c>
      <c r="I1980">
        <v>1436555376</v>
      </c>
      <c r="J1980">
        <v>1433963376</v>
      </c>
      <c r="K1980" t="b">
        <v>0</v>
      </c>
      <c r="L1980">
        <v>1</v>
      </c>
      <c r="M1980" t="b">
        <v>1</v>
      </c>
      <c r="N1980" t="s">
        <v>8277</v>
      </c>
      <c r="O1980" s="6">
        <f t="shared" si="120"/>
        <v>1</v>
      </c>
      <c r="P1980" s="7">
        <f t="shared" si="121"/>
        <v>10</v>
      </c>
      <c r="Q1980" t="s">
        <v>8325</v>
      </c>
      <c r="R1980" t="s">
        <v>8327</v>
      </c>
      <c r="S1980" s="17">
        <f t="shared" si="122"/>
        <v>42165.590000000004</v>
      </c>
      <c r="T1980" s="11">
        <f t="shared" si="123"/>
        <v>42195.590000000004</v>
      </c>
    </row>
    <row r="1981" spans="1:20" ht="30" hidden="1" x14ac:dyDescent="0.25">
      <c r="A1981">
        <v>139</v>
      </c>
      <c r="B1981" s="3" t="s">
        <v>141</v>
      </c>
      <c r="C1981" s="3" t="s">
        <v>4249</v>
      </c>
      <c r="D1981">
        <v>500</v>
      </c>
      <c r="E1981">
        <v>500</v>
      </c>
      <c r="F1981" t="s">
        <v>8220</v>
      </c>
      <c r="G1981" t="s">
        <v>8224</v>
      </c>
      <c r="H1981" t="s">
        <v>8246</v>
      </c>
      <c r="I1981">
        <v>1436738772</v>
      </c>
      <c r="J1981">
        <v>1435874772</v>
      </c>
      <c r="K1981" t="b">
        <v>0</v>
      </c>
      <c r="L1981">
        <v>1</v>
      </c>
      <c r="M1981" t="b">
        <v>0</v>
      </c>
      <c r="N1981" t="s">
        <v>8267</v>
      </c>
      <c r="O1981" s="6">
        <f t="shared" si="120"/>
        <v>1</v>
      </c>
      <c r="P1981" s="7">
        <f t="shared" si="121"/>
        <v>500</v>
      </c>
      <c r="Q1981" t="s">
        <v>8310</v>
      </c>
      <c r="R1981" t="s">
        <v>8313</v>
      </c>
      <c r="S1981" s="17">
        <f t="shared" si="122"/>
        <v>42187.712638888886</v>
      </c>
      <c r="T1981" s="11">
        <f t="shared" si="123"/>
        <v>42197.712638888886</v>
      </c>
    </row>
    <row r="1982" spans="1:20" ht="45" x14ac:dyDescent="0.25">
      <c r="A1982">
        <v>3761</v>
      </c>
      <c r="B1982" s="3" t="s">
        <v>3758</v>
      </c>
      <c r="C1982" s="3" t="s">
        <v>7871</v>
      </c>
      <c r="D1982">
        <v>500</v>
      </c>
      <c r="E1982">
        <v>500</v>
      </c>
      <c r="F1982" t="s">
        <v>8219</v>
      </c>
      <c r="G1982" t="s">
        <v>8225</v>
      </c>
      <c r="H1982" t="s">
        <v>8247</v>
      </c>
      <c r="I1982">
        <v>1439247600</v>
      </c>
      <c r="J1982">
        <v>1434625937</v>
      </c>
      <c r="K1982" t="b">
        <v>0</v>
      </c>
      <c r="L1982">
        <v>3</v>
      </c>
      <c r="M1982" t="b">
        <v>1</v>
      </c>
      <c r="N1982" t="s">
        <v>8305</v>
      </c>
      <c r="O1982" s="6">
        <f t="shared" si="120"/>
        <v>1</v>
      </c>
      <c r="P1982" s="7">
        <f t="shared" si="121"/>
        <v>166.66666666666666</v>
      </c>
      <c r="Q1982" t="s">
        <v>8317</v>
      </c>
      <c r="R1982" t="s">
        <v>8359</v>
      </c>
      <c r="S1982" s="17">
        <f t="shared" si="122"/>
        <v>42173.258530092593</v>
      </c>
      <c r="T1982" s="11">
        <f t="shared" si="123"/>
        <v>42226.749999999993</v>
      </c>
    </row>
    <row r="1983" spans="1:20" ht="45" x14ac:dyDescent="0.25">
      <c r="A1983">
        <v>3522</v>
      </c>
      <c r="B1983" s="3" t="s">
        <v>3521</v>
      </c>
      <c r="C1983" s="3" t="s">
        <v>7632</v>
      </c>
      <c r="D1983">
        <v>1395</v>
      </c>
      <c r="E1983">
        <v>1395</v>
      </c>
      <c r="F1983" t="s">
        <v>8219</v>
      </c>
      <c r="G1983" t="s">
        <v>8225</v>
      </c>
      <c r="H1983" t="s">
        <v>8247</v>
      </c>
      <c r="I1983">
        <v>1442311560</v>
      </c>
      <c r="J1983">
        <v>1439924246</v>
      </c>
      <c r="K1983" t="b">
        <v>0</v>
      </c>
      <c r="L1983">
        <v>34</v>
      </c>
      <c r="M1983" t="b">
        <v>1</v>
      </c>
      <c r="N1983" t="s">
        <v>8271</v>
      </c>
      <c r="O1983" s="6">
        <f t="shared" si="120"/>
        <v>1</v>
      </c>
      <c r="P1983" s="7">
        <f t="shared" si="121"/>
        <v>41.029411764705884</v>
      </c>
      <c r="Q1983" t="s">
        <v>8317</v>
      </c>
      <c r="R1983" t="s">
        <v>8318</v>
      </c>
      <c r="S1983" s="17">
        <f t="shared" si="122"/>
        <v>42234.581550925919</v>
      </c>
      <c r="T1983" s="11">
        <f t="shared" si="123"/>
        <v>42262.212500000001</v>
      </c>
    </row>
    <row r="1984" spans="1:20" ht="45" x14ac:dyDescent="0.25">
      <c r="A1984">
        <v>2480</v>
      </c>
      <c r="B1984" s="3" t="s">
        <v>2480</v>
      </c>
      <c r="C1984" s="3" t="s">
        <v>6590</v>
      </c>
      <c r="D1984">
        <v>2000</v>
      </c>
      <c r="E1984">
        <v>2000</v>
      </c>
      <c r="F1984" t="s">
        <v>8219</v>
      </c>
      <c r="G1984" t="s">
        <v>8224</v>
      </c>
      <c r="H1984" t="s">
        <v>8246</v>
      </c>
      <c r="I1984">
        <v>1444516084</v>
      </c>
      <c r="J1984">
        <v>1439332084</v>
      </c>
      <c r="K1984" t="b">
        <v>0</v>
      </c>
      <c r="L1984">
        <v>8</v>
      </c>
      <c r="M1984" t="b">
        <v>1</v>
      </c>
      <c r="N1984" t="s">
        <v>8279</v>
      </c>
      <c r="O1984" s="6">
        <f t="shared" si="120"/>
        <v>1</v>
      </c>
      <c r="P1984" s="7">
        <f t="shared" si="121"/>
        <v>250</v>
      </c>
      <c r="Q1984" t="s">
        <v>8325</v>
      </c>
      <c r="R1984" t="s">
        <v>8329</v>
      </c>
      <c r="S1984" s="17">
        <f t="shared" si="122"/>
        <v>42227.727824074071</v>
      </c>
      <c r="T1984" s="11">
        <f t="shared" si="123"/>
        <v>42287.727824074071</v>
      </c>
    </row>
    <row r="1985" spans="1:20" ht="45" x14ac:dyDescent="0.25">
      <c r="A1985">
        <v>3445</v>
      </c>
      <c r="B1985" s="3" t="s">
        <v>3444</v>
      </c>
      <c r="C1985" s="3" t="s">
        <v>7555</v>
      </c>
      <c r="D1985">
        <v>2000</v>
      </c>
      <c r="E1985">
        <v>2000</v>
      </c>
      <c r="F1985" t="s">
        <v>8219</v>
      </c>
      <c r="G1985" t="s">
        <v>8225</v>
      </c>
      <c r="H1985" t="s">
        <v>8247</v>
      </c>
      <c r="I1985">
        <v>1445604236</v>
      </c>
      <c r="J1985">
        <v>1443185036</v>
      </c>
      <c r="K1985" t="b">
        <v>0</v>
      </c>
      <c r="L1985">
        <v>31</v>
      </c>
      <c r="M1985" t="b">
        <v>1</v>
      </c>
      <c r="N1985" t="s">
        <v>8271</v>
      </c>
      <c r="O1985" s="6">
        <f t="shared" si="120"/>
        <v>1</v>
      </c>
      <c r="P1985" s="7">
        <f t="shared" si="121"/>
        <v>64.516129032258064</v>
      </c>
      <c r="Q1985" t="s">
        <v>8317</v>
      </c>
      <c r="R1985" t="s">
        <v>8318</v>
      </c>
      <c r="S1985" s="17">
        <f t="shared" si="122"/>
        <v>42272.322175925925</v>
      </c>
      <c r="T1985" s="11">
        <f t="shared" si="123"/>
        <v>42300.322175925925</v>
      </c>
    </row>
    <row r="1986" spans="1:20" x14ac:dyDescent="0.25">
      <c r="A1986">
        <v>49</v>
      </c>
      <c r="B1986" s="3" t="s">
        <v>51</v>
      </c>
      <c r="C1986" s="3" t="s">
        <v>4160</v>
      </c>
      <c r="D1986">
        <v>12000</v>
      </c>
      <c r="E1986">
        <v>12000</v>
      </c>
      <c r="F1986" t="s">
        <v>8219</v>
      </c>
      <c r="G1986" t="s">
        <v>8224</v>
      </c>
      <c r="H1986" t="s">
        <v>8246</v>
      </c>
      <c r="I1986">
        <v>1445660045</v>
      </c>
      <c r="J1986">
        <v>1443068045</v>
      </c>
      <c r="K1986" t="b">
        <v>0</v>
      </c>
      <c r="L1986">
        <v>87</v>
      </c>
      <c r="M1986" t="b">
        <v>1</v>
      </c>
      <c r="N1986" t="s">
        <v>8265</v>
      </c>
      <c r="O1986" s="6">
        <f t="shared" ref="O1986:O2049" si="124">E1986/D1986</f>
        <v>1</v>
      </c>
      <c r="P1986" s="7">
        <f t="shared" ref="P1986:P2049" si="125">IFERROR(E1986/L1986,0)</f>
        <v>137.93103448275863</v>
      </c>
      <c r="Q1986" t="s">
        <v>8310</v>
      </c>
      <c r="R1986" t="s">
        <v>8311</v>
      </c>
      <c r="S1986" s="17">
        <f t="shared" ref="S1986:S2049" si="126">(((J1986/60)/60)/24)+DATE(1970,1,1)+(-5/24)</f>
        <v>42270.968113425923</v>
      </c>
      <c r="T1986" s="11">
        <f t="shared" ref="T1986:T2049" si="127">(((I1986/60)/60)/24)+DATE(1970,1,1)+(-5/24)</f>
        <v>42300.968113425923</v>
      </c>
    </row>
    <row r="1987" spans="1:20" ht="45" x14ac:dyDescent="0.25">
      <c r="A1987">
        <v>3504</v>
      </c>
      <c r="B1987" s="3" t="s">
        <v>3503</v>
      </c>
      <c r="C1987" s="3" t="s">
        <v>7614</v>
      </c>
      <c r="D1987">
        <v>1000</v>
      </c>
      <c r="E1987">
        <v>1000</v>
      </c>
      <c r="F1987" t="s">
        <v>8219</v>
      </c>
      <c r="G1987" t="s">
        <v>8224</v>
      </c>
      <c r="H1987" t="s">
        <v>8246</v>
      </c>
      <c r="I1987">
        <v>1447959491</v>
      </c>
      <c r="J1987">
        <v>1445363891</v>
      </c>
      <c r="K1987" t="b">
        <v>0</v>
      </c>
      <c r="L1987">
        <v>8</v>
      </c>
      <c r="M1987" t="b">
        <v>1</v>
      </c>
      <c r="N1987" t="s">
        <v>8271</v>
      </c>
      <c r="O1987" s="6">
        <f t="shared" si="124"/>
        <v>1</v>
      </c>
      <c r="P1987" s="7">
        <f t="shared" si="125"/>
        <v>125</v>
      </c>
      <c r="Q1987" t="s">
        <v>8317</v>
      </c>
      <c r="R1987" t="s">
        <v>8318</v>
      </c>
      <c r="S1987" s="17">
        <f t="shared" si="126"/>
        <v>42297.540405092594</v>
      </c>
      <c r="T1987" s="11">
        <f t="shared" si="127"/>
        <v>42327.582071759258</v>
      </c>
    </row>
    <row r="1988" spans="1:20" ht="30" x14ac:dyDescent="0.25">
      <c r="A1988">
        <v>857</v>
      </c>
      <c r="B1988" s="3" t="s">
        <v>858</v>
      </c>
      <c r="C1988" s="3" t="s">
        <v>4967</v>
      </c>
      <c r="D1988">
        <v>1200</v>
      </c>
      <c r="E1988">
        <v>1200</v>
      </c>
      <c r="F1988" t="s">
        <v>8219</v>
      </c>
      <c r="G1988" t="s">
        <v>8227</v>
      </c>
      <c r="H1988" t="s">
        <v>8249</v>
      </c>
      <c r="I1988">
        <v>1448463431</v>
      </c>
      <c r="J1988">
        <v>1444831031</v>
      </c>
      <c r="K1988" t="b">
        <v>0</v>
      </c>
      <c r="L1988">
        <v>24</v>
      </c>
      <c r="M1988" t="b">
        <v>1</v>
      </c>
      <c r="N1988" t="s">
        <v>8277</v>
      </c>
      <c r="O1988" s="6">
        <f t="shared" si="124"/>
        <v>1</v>
      </c>
      <c r="P1988" s="7">
        <f t="shared" si="125"/>
        <v>50</v>
      </c>
      <c r="Q1988" t="s">
        <v>8325</v>
      </c>
      <c r="R1988" t="s">
        <v>8327</v>
      </c>
      <c r="S1988" s="17">
        <f t="shared" si="126"/>
        <v>42291.373043981475</v>
      </c>
      <c r="T1988" s="11">
        <f t="shared" si="127"/>
        <v>42333.414710648147</v>
      </c>
    </row>
    <row r="1989" spans="1:20" ht="30" x14ac:dyDescent="0.25">
      <c r="A1989">
        <v>3287</v>
      </c>
      <c r="B1989" s="3" t="s">
        <v>3287</v>
      </c>
      <c r="C1989" s="3" t="s">
        <v>7397</v>
      </c>
      <c r="D1989">
        <v>2500</v>
      </c>
      <c r="E1989">
        <v>2500</v>
      </c>
      <c r="F1989" t="s">
        <v>8219</v>
      </c>
      <c r="G1989" t="s">
        <v>8229</v>
      </c>
      <c r="H1989" t="s">
        <v>8251</v>
      </c>
      <c r="I1989">
        <v>1448733628</v>
      </c>
      <c r="J1989">
        <v>1446573628</v>
      </c>
      <c r="K1989" t="b">
        <v>0</v>
      </c>
      <c r="L1989">
        <v>34</v>
      </c>
      <c r="M1989" t="b">
        <v>1</v>
      </c>
      <c r="N1989" t="s">
        <v>8271</v>
      </c>
      <c r="O1989" s="6">
        <f t="shared" si="124"/>
        <v>1</v>
      </c>
      <c r="P1989" s="7">
        <f t="shared" si="125"/>
        <v>73.529411764705884</v>
      </c>
      <c r="Q1989" t="s">
        <v>8317</v>
      </c>
      <c r="R1989" t="s">
        <v>8318</v>
      </c>
      <c r="S1989" s="17">
        <f t="shared" si="126"/>
        <v>42311.541990740741</v>
      </c>
      <c r="T1989" s="11">
        <f t="shared" si="127"/>
        <v>42336.541990740741</v>
      </c>
    </row>
    <row r="1990" spans="1:20" ht="60" x14ac:dyDescent="0.25">
      <c r="A1990">
        <v>2837</v>
      </c>
      <c r="B1990" s="3" t="s">
        <v>2837</v>
      </c>
      <c r="C1990" s="3" t="s">
        <v>6947</v>
      </c>
      <c r="D1990">
        <v>850</v>
      </c>
      <c r="E1990">
        <v>850</v>
      </c>
      <c r="F1990" t="s">
        <v>8219</v>
      </c>
      <c r="G1990" t="s">
        <v>8229</v>
      </c>
      <c r="H1990" t="s">
        <v>8251</v>
      </c>
      <c r="I1990">
        <v>1449701284</v>
      </c>
      <c r="J1990">
        <v>1446241684</v>
      </c>
      <c r="K1990" t="b">
        <v>0</v>
      </c>
      <c r="L1990">
        <v>21</v>
      </c>
      <c r="M1990" t="b">
        <v>1</v>
      </c>
      <c r="N1990" t="s">
        <v>8271</v>
      </c>
      <c r="O1990" s="6">
        <f t="shared" si="124"/>
        <v>1</v>
      </c>
      <c r="P1990" s="7">
        <f t="shared" si="125"/>
        <v>40.476190476190474</v>
      </c>
      <c r="Q1990" t="s">
        <v>8317</v>
      </c>
      <c r="R1990" t="s">
        <v>8318</v>
      </c>
      <c r="S1990" s="17">
        <f t="shared" si="126"/>
        <v>42307.700046296297</v>
      </c>
      <c r="T1990" s="11">
        <f t="shared" si="127"/>
        <v>42347.741712962961</v>
      </c>
    </row>
    <row r="1991" spans="1:20" ht="45" x14ac:dyDescent="0.25">
      <c r="A1991">
        <v>2990</v>
      </c>
      <c r="B1991" s="3" t="s">
        <v>2990</v>
      </c>
      <c r="C1991" s="3" t="s">
        <v>7100</v>
      </c>
      <c r="D1991">
        <v>10000</v>
      </c>
      <c r="E1991">
        <v>10000</v>
      </c>
      <c r="F1991" t="s">
        <v>8219</v>
      </c>
      <c r="G1991" t="s">
        <v>8224</v>
      </c>
      <c r="H1991" t="s">
        <v>8246</v>
      </c>
      <c r="I1991">
        <v>1452174420</v>
      </c>
      <c r="J1991">
        <v>1449150420</v>
      </c>
      <c r="K1991" t="b">
        <v>0</v>
      </c>
      <c r="L1991">
        <v>27</v>
      </c>
      <c r="M1991" t="b">
        <v>1</v>
      </c>
      <c r="N1991" t="s">
        <v>8303</v>
      </c>
      <c r="O1991" s="6">
        <f t="shared" si="124"/>
        <v>1</v>
      </c>
      <c r="P1991" s="7">
        <f t="shared" si="125"/>
        <v>370.37037037037038</v>
      </c>
      <c r="Q1991" t="s">
        <v>8317</v>
      </c>
      <c r="R1991" t="s">
        <v>8357</v>
      </c>
      <c r="S1991" s="17">
        <f t="shared" si="126"/>
        <v>42341.365972222215</v>
      </c>
      <c r="T1991" s="11">
        <f t="shared" si="127"/>
        <v>42376.365972222215</v>
      </c>
    </row>
    <row r="1992" spans="1:20" ht="45" x14ac:dyDescent="0.25">
      <c r="A1992">
        <v>31</v>
      </c>
      <c r="B1992" s="3" t="s">
        <v>33</v>
      </c>
      <c r="C1992" s="3" t="s">
        <v>4142</v>
      </c>
      <c r="D1992">
        <v>13</v>
      </c>
      <c r="E1992">
        <v>13</v>
      </c>
      <c r="F1992" t="s">
        <v>8219</v>
      </c>
      <c r="G1992" t="s">
        <v>8224</v>
      </c>
      <c r="H1992" t="s">
        <v>8246</v>
      </c>
      <c r="I1992">
        <v>1453748434</v>
      </c>
      <c r="J1992">
        <v>1452193234</v>
      </c>
      <c r="K1992" t="b">
        <v>0</v>
      </c>
      <c r="L1992">
        <v>1</v>
      </c>
      <c r="M1992" t="b">
        <v>1</v>
      </c>
      <c r="N1992" t="s">
        <v>8265</v>
      </c>
      <c r="O1992" s="6">
        <f t="shared" si="124"/>
        <v>1</v>
      </c>
      <c r="P1992" s="7">
        <f t="shared" si="125"/>
        <v>13</v>
      </c>
      <c r="Q1992" t="s">
        <v>8310</v>
      </c>
      <c r="R1992" t="s">
        <v>8311</v>
      </c>
      <c r="S1992" s="17">
        <f t="shared" si="126"/>
        <v>42376.583726851844</v>
      </c>
      <c r="T1992" s="11">
        <f t="shared" si="127"/>
        <v>42394.583726851844</v>
      </c>
    </row>
    <row r="1993" spans="1:20" ht="45" x14ac:dyDescent="0.25">
      <c r="A1993">
        <v>3650</v>
      </c>
      <c r="B1993" s="3" t="s">
        <v>3648</v>
      </c>
      <c r="C1993" s="3" t="s">
        <v>7760</v>
      </c>
      <c r="D1993">
        <v>500</v>
      </c>
      <c r="E1993">
        <v>500</v>
      </c>
      <c r="F1993" t="s">
        <v>8219</v>
      </c>
      <c r="G1993" t="s">
        <v>8225</v>
      </c>
      <c r="H1993" t="s">
        <v>8247</v>
      </c>
      <c r="I1993">
        <v>1454412584</v>
      </c>
      <c r="J1993">
        <v>1452598184</v>
      </c>
      <c r="K1993" t="b">
        <v>0</v>
      </c>
      <c r="L1993">
        <v>17</v>
      </c>
      <c r="M1993" t="b">
        <v>1</v>
      </c>
      <c r="N1993" t="s">
        <v>8271</v>
      </c>
      <c r="O1993" s="6">
        <f t="shared" si="124"/>
        <v>1</v>
      </c>
      <c r="P1993" s="7">
        <f t="shared" si="125"/>
        <v>29.411764705882351</v>
      </c>
      <c r="Q1993" t="s">
        <v>8317</v>
      </c>
      <c r="R1993" t="s">
        <v>8318</v>
      </c>
      <c r="S1993" s="17">
        <f t="shared" si="126"/>
        <v>42381.270648148151</v>
      </c>
      <c r="T1993" s="11">
        <f t="shared" si="127"/>
        <v>42402.270648148151</v>
      </c>
    </row>
    <row r="1994" spans="1:20" ht="45" x14ac:dyDescent="0.25">
      <c r="A1994">
        <v>1363</v>
      </c>
      <c r="B1994" s="3" t="s">
        <v>1364</v>
      </c>
      <c r="C1994" s="3" t="s">
        <v>5473</v>
      </c>
      <c r="D1994">
        <v>200</v>
      </c>
      <c r="E1994">
        <v>200</v>
      </c>
      <c r="F1994" t="s">
        <v>8219</v>
      </c>
      <c r="G1994" t="s">
        <v>8224</v>
      </c>
      <c r="H1994" t="s">
        <v>8246</v>
      </c>
      <c r="I1994">
        <v>1455523140</v>
      </c>
      <c r="J1994">
        <v>1453925727</v>
      </c>
      <c r="K1994" t="b">
        <v>0</v>
      </c>
      <c r="L1994">
        <v>5</v>
      </c>
      <c r="M1994" t="b">
        <v>1</v>
      </c>
      <c r="N1994" t="s">
        <v>8274</v>
      </c>
      <c r="O1994" s="6">
        <f t="shared" si="124"/>
        <v>1</v>
      </c>
      <c r="P1994" s="7">
        <f t="shared" si="125"/>
        <v>40</v>
      </c>
      <c r="Q1994" t="s">
        <v>8322</v>
      </c>
      <c r="R1994" t="s">
        <v>8323</v>
      </c>
      <c r="S1994" s="17">
        <f t="shared" si="126"/>
        <v>42396.635729166665</v>
      </c>
      <c r="T1994" s="11">
        <f t="shared" si="127"/>
        <v>42415.124305555553</v>
      </c>
    </row>
    <row r="1995" spans="1:20" ht="30" x14ac:dyDescent="0.25">
      <c r="A1995">
        <v>2928</v>
      </c>
      <c r="B1995" s="3" t="s">
        <v>2928</v>
      </c>
      <c r="C1995" s="3" t="s">
        <v>7038</v>
      </c>
      <c r="D1995">
        <v>1000</v>
      </c>
      <c r="E1995">
        <v>1000</v>
      </c>
      <c r="F1995" t="s">
        <v>8219</v>
      </c>
      <c r="G1995" t="s">
        <v>8224</v>
      </c>
      <c r="H1995" t="s">
        <v>8246</v>
      </c>
      <c r="I1995">
        <v>1457135846</v>
      </c>
      <c r="J1995">
        <v>1454543846</v>
      </c>
      <c r="K1995" t="b">
        <v>0</v>
      </c>
      <c r="L1995">
        <v>24</v>
      </c>
      <c r="M1995" t="b">
        <v>1</v>
      </c>
      <c r="N1995" t="s">
        <v>8305</v>
      </c>
      <c r="O1995" s="6">
        <f t="shared" si="124"/>
        <v>1</v>
      </c>
      <c r="P1995" s="7">
        <f t="shared" si="125"/>
        <v>41.666666666666664</v>
      </c>
      <c r="Q1995" t="s">
        <v>8317</v>
      </c>
      <c r="R1995" t="s">
        <v>8359</v>
      </c>
      <c r="S1995" s="17">
        <f t="shared" si="126"/>
        <v>42403.789884259262</v>
      </c>
      <c r="T1995" s="11">
        <f t="shared" si="127"/>
        <v>42433.789884259262</v>
      </c>
    </row>
    <row r="1996" spans="1:20" ht="45" x14ac:dyDescent="0.25">
      <c r="A1996">
        <v>3579</v>
      </c>
      <c r="B1996" s="3" t="s">
        <v>3578</v>
      </c>
      <c r="C1996" s="3" t="s">
        <v>7689</v>
      </c>
      <c r="D1996">
        <v>500</v>
      </c>
      <c r="E1996">
        <v>500</v>
      </c>
      <c r="F1996" t="s">
        <v>8219</v>
      </c>
      <c r="G1996" t="s">
        <v>8225</v>
      </c>
      <c r="H1996" t="s">
        <v>8247</v>
      </c>
      <c r="I1996">
        <v>1459444656</v>
      </c>
      <c r="J1996">
        <v>1456856256</v>
      </c>
      <c r="K1996" t="b">
        <v>0</v>
      </c>
      <c r="L1996">
        <v>14</v>
      </c>
      <c r="M1996" t="b">
        <v>1</v>
      </c>
      <c r="N1996" t="s">
        <v>8271</v>
      </c>
      <c r="O1996" s="6">
        <f t="shared" si="124"/>
        <v>1</v>
      </c>
      <c r="P1996" s="7">
        <f t="shared" si="125"/>
        <v>35.714285714285715</v>
      </c>
      <c r="Q1996" t="s">
        <v>8317</v>
      </c>
      <c r="R1996" t="s">
        <v>8318</v>
      </c>
      <c r="S1996" s="17">
        <f t="shared" si="126"/>
        <v>42430.553888888891</v>
      </c>
      <c r="T1996" s="11">
        <f t="shared" si="127"/>
        <v>42460.51222222222</v>
      </c>
    </row>
    <row r="1997" spans="1:20" ht="45" x14ac:dyDescent="0.25">
      <c r="A1997">
        <v>3336</v>
      </c>
      <c r="B1997" s="3" t="s">
        <v>3336</v>
      </c>
      <c r="C1997" s="3" t="s">
        <v>7446</v>
      </c>
      <c r="D1997">
        <v>250</v>
      </c>
      <c r="E1997">
        <v>250</v>
      </c>
      <c r="F1997" t="s">
        <v>8219</v>
      </c>
      <c r="G1997" t="s">
        <v>8225</v>
      </c>
      <c r="H1997" t="s">
        <v>8247</v>
      </c>
      <c r="I1997">
        <v>1459845246</v>
      </c>
      <c r="J1997">
        <v>1457429646</v>
      </c>
      <c r="K1997" t="b">
        <v>0</v>
      </c>
      <c r="L1997">
        <v>9</v>
      </c>
      <c r="M1997" t="b">
        <v>1</v>
      </c>
      <c r="N1997" t="s">
        <v>8271</v>
      </c>
      <c r="O1997" s="6">
        <f t="shared" si="124"/>
        <v>1</v>
      </c>
      <c r="P1997" s="7">
        <f t="shared" si="125"/>
        <v>27.777777777777779</v>
      </c>
      <c r="Q1997" t="s">
        <v>8317</v>
      </c>
      <c r="R1997" t="s">
        <v>8318</v>
      </c>
      <c r="S1997" s="17">
        <f t="shared" si="126"/>
        <v>42437.190347222226</v>
      </c>
      <c r="T1997" s="11">
        <f t="shared" si="127"/>
        <v>42465.148680555554</v>
      </c>
    </row>
    <row r="1998" spans="1:20" ht="45" x14ac:dyDescent="0.25">
      <c r="A1998">
        <v>3530</v>
      </c>
      <c r="B1998" s="3" t="s">
        <v>3529</v>
      </c>
      <c r="C1998" s="3" t="s">
        <v>7640</v>
      </c>
      <c r="D1998">
        <v>2750</v>
      </c>
      <c r="E1998">
        <v>2750</v>
      </c>
      <c r="F1998" t="s">
        <v>8219</v>
      </c>
      <c r="G1998" t="s">
        <v>8225</v>
      </c>
      <c r="H1998" t="s">
        <v>8247</v>
      </c>
      <c r="I1998">
        <v>1460318400</v>
      </c>
      <c r="J1998">
        <v>1457881057</v>
      </c>
      <c r="K1998" t="b">
        <v>0</v>
      </c>
      <c r="L1998">
        <v>22</v>
      </c>
      <c r="M1998" t="b">
        <v>1</v>
      </c>
      <c r="N1998" t="s">
        <v>8271</v>
      </c>
      <c r="O1998" s="6">
        <f t="shared" si="124"/>
        <v>1</v>
      </c>
      <c r="P1998" s="7">
        <f t="shared" si="125"/>
        <v>125</v>
      </c>
      <c r="Q1998" t="s">
        <v>8317</v>
      </c>
      <c r="R1998" t="s">
        <v>8318</v>
      </c>
      <c r="S1998" s="17">
        <f t="shared" si="126"/>
        <v>42442.41501157407</v>
      </c>
      <c r="T1998" s="11">
        <f t="shared" si="127"/>
        <v>42470.624999999993</v>
      </c>
    </row>
    <row r="1999" spans="1:20" ht="45" x14ac:dyDescent="0.25">
      <c r="A1999">
        <v>3769</v>
      </c>
      <c r="B1999" s="3" t="s">
        <v>3766</v>
      </c>
      <c r="C1999" s="3" t="s">
        <v>7879</v>
      </c>
      <c r="D1999">
        <v>1100</v>
      </c>
      <c r="E1999">
        <v>1100</v>
      </c>
      <c r="F1999" t="s">
        <v>8219</v>
      </c>
      <c r="G1999" t="s">
        <v>8224</v>
      </c>
      <c r="H1999" t="s">
        <v>8246</v>
      </c>
      <c r="I1999">
        <v>1460730079</v>
      </c>
      <c r="J1999">
        <v>1458138079</v>
      </c>
      <c r="K1999" t="b">
        <v>0</v>
      </c>
      <c r="L1999">
        <v>15</v>
      </c>
      <c r="M1999" t="b">
        <v>1</v>
      </c>
      <c r="N1999" t="s">
        <v>8305</v>
      </c>
      <c r="O1999" s="6">
        <f t="shared" si="124"/>
        <v>1</v>
      </c>
      <c r="P1999" s="7">
        <f t="shared" si="125"/>
        <v>73.333333333333329</v>
      </c>
      <c r="Q1999" t="s">
        <v>8317</v>
      </c>
      <c r="R1999" t="s">
        <v>8359</v>
      </c>
      <c r="S1999" s="17">
        <f t="shared" si="126"/>
        <v>42445.389803240738</v>
      </c>
      <c r="T1999" s="11">
        <f t="shared" si="127"/>
        <v>42475.389803240738</v>
      </c>
    </row>
    <row r="2000" spans="1:20" ht="30" x14ac:dyDescent="0.25">
      <c r="A2000">
        <v>3415</v>
      </c>
      <c r="B2000" s="3" t="s">
        <v>3414</v>
      </c>
      <c r="C2000" s="3" t="s">
        <v>7525</v>
      </c>
      <c r="D2000">
        <v>200</v>
      </c>
      <c r="E2000">
        <v>200</v>
      </c>
      <c r="F2000" t="s">
        <v>8219</v>
      </c>
      <c r="G2000" t="s">
        <v>8224</v>
      </c>
      <c r="H2000" t="s">
        <v>8246</v>
      </c>
      <c r="I2000">
        <v>1460935800</v>
      </c>
      <c r="J2000">
        <v>1459999656</v>
      </c>
      <c r="K2000" t="b">
        <v>0</v>
      </c>
      <c r="L2000">
        <v>9</v>
      </c>
      <c r="M2000" t="b">
        <v>1</v>
      </c>
      <c r="N2000" t="s">
        <v>8271</v>
      </c>
      <c r="O2000" s="6">
        <f t="shared" si="124"/>
        <v>1</v>
      </c>
      <c r="P2000" s="7">
        <f t="shared" si="125"/>
        <v>22.222222222222221</v>
      </c>
      <c r="Q2000" t="s">
        <v>8317</v>
      </c>
      <c r="R2000" t="s">
        <v>8318</v>
      </c>
      <c r="S2000" s="17">
        <f t="shared" si="126"/>
        <v>42466.935833333329</v>
      </c>
      <c r="T2000" s="11">
        <f t="shared" si="127"/>
        <v>42477.770833333336</v>
      </c>
    </row>
    <row r="2001" spans="1:20" ht="45" x14ac:dyDescent="0.25">
      <c r="A2001">
        <v>2522</v>
      </c>
      <c r="B2001" s="3" t="s">
        <v>2522</v>
      </c>
      <c r="C2001" s="3" t="s">
        <v>6632</v>
      </c>
      <c r="D2001">
        <v>5000</v>
      </c>
      <c r="E2001">
        <v>5000</v>
      </c>
      <c r="F2001" t="s">
        <v>8219</v>
      </c>
      <c r="G2001" t="s">
        <v>8224</v>
      </c>
      <c r="H2001" t="s">
        <v>8246</v>
      </c>
      <c r="I2001">
        <v>1461336720</v>
      </c>
      <c r="J2001">
        <v>1459431960</v>
      </c>
      <c r="K2001" t="b">
        <v>0</v>
      </c>
      <c r="L2001">
        <v>27</v>
      </c>
      <c r="M2001" t="b">
        <v>1</v>
      </c>
      <c r="N2001" t="s">
        <v>8300</v>
      </c>
      <c r="O2001" s="6">
        <f t="shared" si="124"/>
        <v>1</v>
      </c>
      <c r="P2001" s="7">
        <f t="shared" si="125"/>
        <v>185.18518518518519</v>
      </c>
      <c r="Q2001" t="s">
        <v>8325</v>
      </c>
      <c r="R2001" t="s">
        <v>8354</v>
      </c>
      <c r="S2001" s="17">
        <f t="shared" si="126"/>
        <v>42460.365277777775</v>
      </c>
      <c r="T2001" s="11">
        <f t="shared" si="127"/>
        <v>42482.411111111105</v>
      </c>
    </row>
    <row r="2002" spans="1:20" ht="45" x14ac:dyDescent="0.25">
      <c r="A2002">
        <v>3392</v>
      </c>
      <c r="B2002" s="3" t="s">
        <v>3391</v>
      </c>
      <c r="C2002" s="3" t="s">
        <v>7502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1462565855</v>
      </c>
      <c r="J2002">
        <v>1458245855</v>
      </c>
      <c r="K2002" t="b">
        <v>0</v>
      </c>
      <c r="L2002">
        <v>12</v>
      </c>
      <c r="M2002" t="b">
        <v>1</v>
      </c>
      <c r="N2002" t="s">
        <v>8271</v>
      </c>
      <c r="O2002" s="6">
        <f t="shared" si="124"/>
        <v>1</v>
      </c>
      <c r="P2002" s="7">
        <f t="shared" si="125"/>
        <v>41.666666666666664</v>
      </c>
      <c r="Q2002" t="s">
        <v>8317</v>
      </c>
      <c r="R2002" t="s">
        <v>8318</v>
      </c>
      <c r="S2002" s="17">
        <f t="shared" si="126"/>
        <v>42446.63721064815</v>
      </c>
      <c r="T2002" s="11">
        <f t="shared" si="127"/>
        <v>42496.63721064815</v>
      </c>
    </row>
    <row r="2003" spans="1:20" ht="45" x14ac:dyDescent="0.25">
      <c r="A2003">
        <v>3627</v>
      </c>
      <c r="B2003" s="3" t="s">
        <v>3625</v>
      </c>
      <c r="C2003" s="3" t="s">
        <v>7737</v>
      </c>
      <c r="D2003">
        <v>2000</v>
      </c>
      <c r="E2003">
        <v>2000</v>
      </c>
      <c r="F2003" t="s">
        <v>8219</v>
      </c>
      <c r="G2003" t="s">
        <v>8224</v>
      </c>
      <c r="H2003" t="s">
        <v>8246</v>
      </c>
      <c r="I2003">
        <v>1463803140</v>
      </c>
      <c r="J2003">
        <v>1459446487</v>
      </c>
      <c r="K2003" t="b">
        <v>0</v>
      </c>
      <c r="L2003">
        <v>29</v>
      </c>
      <c r="M2003" t="b">
        <v>1</v>
      </c>
      <c r="N2003" t="s">
        <v>8271</v>
      </c>
      <c r="O2003" s="6">
        <f t="shared" si="124"/>
        <v>1</v>
      </c>
      <c r="P2003" s="7">
        <f t="shared" si="125"/>
        <v>68.965517241379317</v>
      </c>
      <c r="Q2003" t="s">
        <v>8317</v>
      </c>
      <c r="R2003" t="s">
        <v>8318</v>
      </c>
      <c r="S2003" s="17">
        <f t="shared" si="126"/>
        <v>42460.533414351848</v>
      </c>
      <c r="T2003" s="11">
        <f t="shared" si="127"/>
        <v>42510.957638888889</v>
      </c>
    </row>
    <row r="2004" spans="1:20" ht="45" x14ac:dyDescent="0.25">
      <c r="A2004">
        <v>3764</v>
      </c>
      <c r="B2004" s="3" t="s">
        <v>3761</v>
      </c>
      <c r="C2004" s="3" t="s">
        <v>7874</v>
      </c>
      <c r="D2004">
        <v>1500</v>
      </c>
      <c r="E2004">
        <v>1500</v>
      </c>
      <c r="F2004" t="s">
        <v>8219</v>
      </c>
      <c r="G2004" t="s">
        <v>8224</v>
      </c>
      <c r="H2004" t="s">
        <v>8246</v>
      </c>
      <c r="I2004">
        <v>1464482160</v>
      </c>
      <c r="J2004">
        <v>1462824832</v>
      </c>
      <c r="K2004" t="b">
        <v>0</v>
      </c>
      <c r="L2004">
        <v>27</v>
      </c>
      <c r="M2004" t="b">
        <v>1</v>
      </c>
      <c r="N2004" t="s">
        <v>8305</v>
      </c>
      <c r="O2004" s="6">
        <f t="shared" si="124"/>
        <v>1</v>
      </c>
      <c r="P2004" s="7">
        <f t="shared" si="125"/>
        <v>55.555555555555557</v>
      </c>
      <c r="Q2004" t="s">
        <v>8317</v>
      </c>
      <c r="R2004" t="s">
        <v>8359</v>
      </c>
      <c r="S2004" s="17">
        <f t="shared" si="126"/>
        <v>42499.634629629632</v>
      </c>
      <c r="T2004" s="11">
        <f t="shared" si="127"/>
        <v>42518.816666666658</v>
      </c>
    </row>
    <row r="2005" spans="1:20" ht="45" x14ac:dyDescent="0.25">
      <c r="A2005">
        <v>3341</v>
      </c>
      <c r="B2005" s="3" t="s">
        <v>3341</v>
      </c>
      <c r="C2005" s="3" t="s">
        <v>7451</v>
      </c>
      <c r="D2005">
        <v>3350</v>
      </c>
      <c r="E2005">
        <v>3350</v>
      </c>
      <c r="F2005" t="s">
        <v>8219</v>
      </c>
      <c r="G2005" t="s">
        <v>8225</v>
      </c>
      <c r="H2005" t="s">
        <v>8247</v>
      </c>
      <c r="I2005">
        <v>1465750800</v>
      </c>
      <c r="J2005">
        <v>1463771421</v>
      </c>
      <c r="K2005" t="b">
        <v>0</v>
      </c>
      <c r="L2005">
        <v>28</v>
      </c>
      <c r="M2005" t="b">
        <v>1</v>
      </c>
      <c r="N2005" t="s">
        <v>8271</v>
      </c>
      <c r="O2005" s="6">
        <f t="shared" si="124"/>
        <v>1</v>
      </c>
      <c r="P2005" s="7">
        <f t="shared" si="125"/>
        <v>119.64285714285714</v>
      </c>
      <c r="Q2005" t="s">
        <v>8317</v>
      </c>
      <c r="R2005" t="s">
        <v>8318</v>
      </c>
      <c r="S2005" s="17">
        <f t="shared" si="126"/>
        <v>42510.590520833335</v>
      </c>
      <c r="T2005" s="11">
        <f t="shared" si="127"/>
        <v>42533.499999999993</v>
      </c>
    </row>
    <row r="2006" spans="1:20" ht="90" x14ac:dyDescent="0.25">
      <c r="A2006">
        <v>1845</v>
      </c>
      <c r="B2006" s="3" t="s">
        <v>1846</v>
      </c>
      <c r="C2006" s="3" t="s">
        <v>5955</v>
      </c>
      <c r="D2006">
        <v>1000</v>
      </c>
      <c r="E2006">
        <v>1000</v>
      </c>
      <c r="F2006" t="s">
        <v>8219</v>
      </c>
      <c r="G2006" t="s">
        <v>8224</v>
      </c>
      <c r="H2006" t="s">
        <v>8246</v>
      </c>
      <c r="I2006">
        <v>1466139300</v>
      </c>
      <c r="J2006">
        <v>1464854398</v>
      </c>
      <c r="K2006" t="b">
        <v>0</v>
      </c>
      <c r="L2006">
        <v>19</v>
      </c>
      <c r="M2006" t="b">
        <v>1</v>
      </c>
      <c r="N2006" t="s">
        <v>8276</v>
      </c>
      <c r="O2006" s="6">
        <f t="shared" si="124"/>
        <v>1</v>
      </c>
      <c r="P2006" s="7">
        <f t="shared" si="125"/>
        <v>52.631578947368418</v>
      </c>
      <c r="Q2006" t="s">
        <v>8325</v>
      </c>
      <c r="R2006" t="s">
        <v>8326</v>
      </c>
      <c r="S2006" s="17">
        <f t="shared" si="126"/>
        <v>42523.124976851854</v>
      </c>
      <c r="T2006" s="11">
        <f t="shared" si="127"/>
        <v>42537.996527777774</v>
      </c>
    </row>
    <row r="2007" spans="1:20" ht="45" x14ac:dyDescent="0.25">
      <c r="A2007">
        <v>3608</v>
      </c>
      <c r="B2007" s="3" t="s">
        <v>3607</v>
      </c>
      <c r="C2007" s="3" t="s">
        <v>7718</v>
      </c>
      <c r="D2007">
        <v>800</v>
      </c>
      <c r="E2007">
        <v>800</v>
      </c>
      <c r="F2007" t="s">
        <v>8219</v>
      </c>
      <c r="G2007" t="s">
        <v>8225</v>
      </c>
      <c r="H2007" t="s">
        <v>8247</v>
      </c>
      <c r="I2007">
        <v>1466172000</v>
      </c>
      <c r="J2007">
        <v>1463418090</v>
      </c>
      <c r="K2007" t="b">
        <v>0</v>
      </c>
      <c r="L2007">
        <v>27</v>
      </c>
      <c r="M2007" t="b">
        <v>1</v>
      </c>
      <c r="N2007" t="s">
        <v>8271</v>
      </c>
      <c r="O2007" s="6">
        <f t="shared" si="124"/>
        <v>1</v>
      </c>
      <c r="P2007" s="7">
        <f t="shared" si="125"/>
        <v>29.62962962962963</v>
      </c>
      <c r="Q2007" t="s">
        <v>8317</v>
      </c>
      <c r="R2007" t="s">
        <v>8318</v>
      </c>
      <c r="S2007" s="17">
        <f t="shared" si="126"/>
        <v>42506.50104166667</v>
      </c>
      <c r="T2007" s="11">
        <f t="shared" si="127"/>
        <v>42538.374999999993</v>
      </c>
    </row>
    <row r="2008" spans="1:20" ht="45" x14ac:dyDescent="0.25">
      <c r="A2008">
        <v>2988</v>
      </c>
      <c r="B2008" s="3" t="s">
        <v>2988</v>
      </c>
      <c r="C2008" s="3" t="s">
        <v>7098</v>
      </c>
      <c r="D2008">
        <v>1000</v>
      </c>
      <c r="E2008">
        <v>1000</v>
      </c>
      <c r="F2008" t="s">
        <v>8219</v>
      </c>
      <c r="G2008" t="s">
        <v>8225</v>
      </c>
      <c r="H2008" t="s">
        <v>8247</v>
      </c>
      <c r="I2008">
        <v>1466412081</v>
      </c>
      <c r="J2008">
        <v>1463820081</v>
      </c>
      <c r="K2008" t="b">
        <v>0</v>
      </c>
      <c r="L2008">
        <v>28</v>
      </c>
      <c r="M2008" t="b">
        <v>1</v>
      </c>
      <c r="N2008" t="s">
        <v>8303</v>
      </c>
      <c r="O2008" s="6">
        <f t="shared" si="124"/>
        <v>1</v>
      </c>
      <c r="P2008" s="7">
        <f t="shared" si="125"/>
        <v>35.714285714285715</v>
      </c>
      <c r="Q2008" t="s">
        <v>8317</v>
      </c>
      <c r="R2008" t="s">
        <v>8357</v>
      </c>
      <c r="S2008" s="17">
        <f t="shared" si="126"/>
        <v>42511.153715277782</v>
      </c>
      <c r="T2008" s="11">
        <f t="shared" si="127"/>
        <v>42541.153715277782</v>
      </c>
    </row>
    <row r="2009" spans="1:20" ht="45" x14ac:dyDescent="0.25">
      <c r="A2009">
        <v>3674</v>
      </c>
      <c r="B2009" s="3" t="s">
        <v>3671</v>
      </c>
      <c r="C2009" s="3" t="s">
        <v>7784</v>
      </c>
      <c r="D2009">
        <v>4500</v>
      </c>
      <c r="E2009">
        <v>4500</v>
      </c>
      <c r="F2009" t="s">
        <v>8219</v>
      </c>
      <c r="G2009" t="s">
        <v>8236</v>
      </c>
      <c r="H2009" t="s">
        <v>8249</v>
      </c>
      <c r="I2009">
        <v>1472936229</v>
      </c>
      <c r="J2009">
        <v>1467752229</v>
      </c>
      <c r="K2009" t="b">
        <v>0</v>
      </c>
      <c r="L2009">
        <v>31</v>
      </c>
      <c r="M2009" t="b">
        <v>1</v>
      </c>
      <c r="N2009" t="s">
        <v>8271</v>
      </c>
      <c r="O2009" s="6">
        <f t="shared" si="124"/>
        <v>1</v>
      </c>
      <c r="P2009" s="7">
        <f t="shared" si="125"/>
        <v>145.16129032258064</v>
      </c>
      <c r="Q2009" t="s">
        <v>8317</v>
      </c>
      <c r="R2009" t="s">
        <v>8318</v>
      </c>
      <c r="S2009" s="17">
        <f t="shared" si="126"/>
        <v>42556.664687499993</v>
      </c>
      <c r="T2009" s="11">
        <f t="shared" si="127"/>
        <v>42616.664687499993</v>
      </c>
    </row>
    <row r="2010" spans="1:20" ht="75" x14ac:dyDescent="0.25">
      <c r="A2010">
        <v>3031</v>
      </c>
      <c r="B2010" s="3" t="s">
        <v>3031</v>
      </c>
      <c r="C2010" s="3" t="s">
        <v>7141</v>
      </c>
      <c r="D2010">
        <v>1500</v>
      </c>
      <c r="E2010">
        <v>1500</v>
      </c>
      <c r="F2010" t="s">
        <v>8219</v>
      </c>
      <c r="G2010" t="s">
        <v>8224</v>
      </c>
      <c r="H2010" t="s">
        <v>8246</v>
      </c>
      <c r="I2010">
        <v>1476479447</v>
      </c>
      <c r="J2010">
        <v>1471295447</v>
      </c>
      <c r="K2010" t="b">
        <v>0</v>
      </c>
      <c r="L2010">
        <v>29</v>
      </c>
      <c r="M2010" t="b">
        <v>1</v>
      </c>
      <c r="N2010" t="s">
        <v>8303</v>
      </c>
      <c r="O2010" s="6">
        <f t="shared" si="124"/>
        <v>1</v>
      </c>
      <c r="P2010" s="7">
        <f t="shared" si="125"/>
        <v>51.724137931034484</v>
      </c>
      <c r="Q2010" t="s">
        <v>8317</v>
      </c>
      <c r="R2010" t="s">
        <v>8357</v>
      </c>
      <c r="S2010" s="17">
        <f t="shared" si="126"/>
        <v>42597.674155092587</v>
      </c>
      <c r="T2010" s="11">
        <f t="shared" si="127"/>
        <v>42657.674155092587</v>
      </c>
    </row>
    <row r="2011" spans="1:20" ht="45" x14ac:dyDescent="0.25">
      <c r="A2011">
        <v>3555</v>
      </c>
      <c r="B2011" s="3" t="s">
        <v>3554</v>
      </c>
      <c r="C2011" s="3" t="s">
        <v>7665</v>
      </c>
      <c r="D2011">
        <v>2400</v>
      </c>
      <c r="E2011">
        <v>2400</v>
      </c>
      <c r="F2011" t="s">
        <v>8219</v>
      </c>
      <c r="G2011" t="s">
        <v>8237</v>
      </c>
      <c r="H2011" t="s">
        <v>8249</v>
      </c>
      <c r="I2011">
        <v>1479382594</v>
      </c>
      <c r="J2011">
        <v>1476786994</v>
      </c>
      <c r="K2011" t="b">
        <v>0</v>
      </c>
      <c r="L2011">
        <v>14</v>
      </c>
      <c r="M2011" t="b">
        <v>1</v>
      </c>
      <c r="N2011" t="s">
        <v>8271</v>
      </c>
      <c r="O2011" s="6">
        <f t="shared" si="124"/>
        <v>1</v>
      </c>
      <c r="P2011" s="7">
        <f t="shared" si="125"/>
        <v>171.42857142857142</v>
      </c>
      <c r="Q2011" t="s">
        <v>8317</v>
      </c>
      <c r="R2011" t="s">
        <v>8318</v>
      </c>
      <c r="S2011" s="17">
        <f t="shared" si="126"/>
        <v>42661.233726851853</v>
      </c>
      <c r="T2011" s="11">
        <f t="shared" si="127"/>
        <v>42691.27539351851</v>
      </c>
    </row>
    <row r="2012" spans="1:20" ht="45" x14ac:dyDescent="0.25">
      <c r="A2012">
        <v>3494</v>
      </c>
      <c r="B2012" s="3" t="s">
        <v>3493</v>
      </c>
      <c r="C2012" s="3" t="s">
        <v>7604</v>
      </c>
      <c r="D2012">
        <v>400</v>
      </c>
      <c r="E2012">
        <v>400</v>
      </c>
      <c r="F2012" t="s">
        <v>8219</v>
      </c>
      <c r="G2012" t="s">
        <v>8224</v>
      </c>
      <c r="H2012" t="s">
        <v>8246</v>
      </c>
      <c r="I2012">
        <v>1480140000</v>
      </c>
      <c r="J2012">
        <v>1479186575</v>
      </c>
      <c r="K2012" t="b">
        <v>0</v>
      </c>
      <c r="L2012">
        <v>13</v>
      </c>
      <c r="M2012" t="b">
        <v>1</v>
      </c>
      <c r="N2012" t="s">
        <v>8271</v>
      </c>
      <c r="O2012" s="6">
        <f t="shared" si="124"/>
        <v>1</v>
      </c>
      <c r="P2012" s="7">
        <f t="shared" si="125"/>
        <v>30.76923076923077</v>
      </c>
      <c r="Q2012" t="s">
        <v>8317</v>
      </c>
      <c r="R2012" t="s">
        <v>8318</v>
      </c>
      <c r="S2012" s="17">
        <f t="shared" si="126"/>
        <v>42689.006655092591</v>
      </c>
      <c r="T2012" s="11">
        <f t="shared" si="127"/>
        <v>42700.041666666664</v>
      </c>
    </row>
    <row r="2013" spans="1:20" ht="45" x14ac:dyDescent="0.25">
      <c r="A2013">
        <v>1302</v>
      </c>
      <c r="B2013" s="3" t="s">
        <v>1303</v>
      </c>
      <c r="C2013" s="3" t="s">
        <v>5412</v>
      </c>
      <c r="D2013">
        <v>2500</v>
      </c>
      <c r="E2013">
        <v>2500</v>
      </c>
      <c r="F2013" t="s">
        <v>8219</v>
      </c>
      <c r="G2013" t="s">
        <v>8224</v>
      </c>
      <c r="H2013" t="s">
        <v>8246</v>
      </c>
      <c r="I2013">
        <v>1480559011</v>
      </c>
      <c r="J2013">
        <v>1477963411</v>
      </c>
      <c r="K2013" t="b">
        <v>0</v>
      </c>
      <c r="L2013">
        <v>50</v>
      </c>
      <c r="M2013" t="b">
        <v>1</v>
      </c>
      <c r="N2013" t="s">
        <v>8271</v>
      </c>
      <c r="O2013" s="6">
        <f t="shared" si="124"/>
        <v>1</v>
      </c>
      <c r="P2013" s="7">
        <f t="shared" si="125"/>
        <v>50</v>
      </c>
      <c r="Q2013" t="s">
        <v>8317</v>
      </c>
      <c r="R2013" t="s">
        <v>8318</v>
      </c>
      <c r="S2013" s="17">
        <f t="shared" si="126"/>
        <v>42674.849664351852</v>
      </c>
      <c r="T2013" s="11">
        <f t="shared" si="127"/>
        <v>42704.891331018516</v>
      </c>
    </row>
    <row r="2014" spans="1:20" ht="45" x14ac:dyDescent="0.25">
      <c r="A2014">
        <v>3576</v>
      </c>
      <c r="B2014" s="3" t="s">
        <v>3575</v>
      </c>
      <c r="C2014" s="3" t="s">
        <v>7686</v>
      </c>
      <c r="D2014">
        <v>100</v>
      </c>
      <c r="E2014">
        <v>100</v>
      </c>
      <c r="F2014" t="s">
        <v>8219</v>
      </c>
      <c r="G2014" t="s">
        <v>8224</v>
      </c>
      <c r="H2014" t="s">
        <v>8246</v>
      </c>
      <c r="I2014">
        <v>1480947054</v>
      </c>
      <c r="J2014">
        <v>1475759454</v>
      </c>
      <c r="K2014" t="b">
        <v>0</v>
      </c>
      <c r="L2014">
        <v>5</v>
      </c>
      <c r="M2014" t="b">
        <v>1</v>
      </c>
      <c r="N2014" t="s">
        <v>8271</v>
      </c>
      <c r="O2014" s="6">
        <f t="shared" si="124"/>
        <v>1</v>
      </c>
      <c r="P2014" s="7">
        <f t="shared" si="125"/>
        <v>20</v>
      </c>
      <c r="Q2014" t="s">
        <v>8317</v>
      </c>
      <c r="R2014" t="s">
        <v>8318</v>
      </c>
      <c r="S2014" s="17">
        <f t="shared" si="126"/>
        <v>42649.340902777774</v>
      </c>
      <c r="T2014" s="11">
        <f t="shared" si="127"/>
        <v>42709.382569444446</v>
      </c>
    </row>
    <row r="2015" spans="1:20" ht="45" x14ac:dyDescent="0.25">
      <c r="A2015">
        <v>531</v>
      </c>
      <c r="B2015" s="3" t="s">
        <v>532</v>
      </c>
      <c r="C2015" s="3" t="s">
        <v>4641</v>
      </c>
      <c r="D2015">
        <v>4000</v>
      </c>
      <c r="E2015">
        <v>4000</v>
      </c>
      <c r="F2015" t="s">
        <v>8219</v>
      </c>
      <c r="G2015" t="s">
        <v>8224</v>
      </c>
      <c r="H2015" t="s">
        <v>8246</v>
      </c>
      <c r="I2015">
        <v>1481957940</v>
      </c>
      <c r="J2015">
        <v>1478050429</v>
      </c>
      <c r="K2015" t="b">
        <v>0</v>
      </c>
      <c r="L2015">
        <v>31</v>
      </c>
      <c r="M2015" t="b">
        <v>1</v>
      </c>
      <c r="N2015" t="s">
        <v>8271</v>
      </c>
      <c r="O2015" s="6">
        <f t="shared" si="124"/>
        <v>1</v>
      </c>
      <c r="P2015" s="7">
        <f t="shared" si="125"/>
        <v>129.03225806451613</v>
      </c>
      <c r="Q2015" t="s">
        <v>8317</v>
      </c>
      <c r="R2015" t="s">
        <v>8318</v>
      </c>
      <c r="S2015" s="17">
        <f t="shared" si="126"/>
        <v>42675.856817129628</v>
      </c>
      <c r="T2015" s="11">
        <f t="shared" si="127"/>
        <v>42721.082638888889</v>
      </c>
    </row>
    <row r="2016" spans="1:20" ht="45" x14ac:dyDescent="0.25">
      <c r="A2016">
        <v>3000</v>
      </c>
      <c r="B2016" s="3" t="s">
        <v>3000</v>
      </c>
      <c r="C2016" s="3" t="s">
        <v>7110</v>
      </c>
      <c r="D2016">
        <v>500</v>
      </c>
      <c r="E2016">
        <v>500</v>
      </c>
      <c r="F2016" t="s">
        <v>8219</v>
      </c>
      <c r="G2016" t="s">
        <v>8224</v>
      </c>
      <c r="H2016" t="s">
        <v>8246</v>
      </c>
      <c r="I2016">
        <v>1485885600</v>
      </c>
      <c r="J2016">
        <v>1484682670</v>
      </c>
      <c r="K2016" t="b">
        <v>0</v>
      </c>
      <c r="L2016">
        <v>8</v>
      </c>
      <c r="M2016" t="b">
        <v>1</v>
      </c>
      <c r="N2016" t="s">
        <v>8303</v>
      </c>
      <c r="O2016" s="6">
        <f t="shared" si="124"/>
        <v>1</v>
      </c>
      <c r="P2016" s="7">
        <f t="shared" si="125"/>
        <v>62.5</v>
      </c>
      <c r="Q2016" t="s">
        <v>8317</v>
      </c>
      <c r="R2016" t="s">
        <v>8357</v>
      </c>
      <c r="S2016" s="17">
        <f t="shared" si="126"/>
        <v>42752.61886574074</v>
      </c>
      <c r="T2016" s="11">
        <f t="shared" si="127"/>
        <v>42766.541666666664</v>
      </c>
    </row>
    <row r="2017" spans="1:20" ht="45" x14ac:dyDescent="0.25">
      <c r="A2017">
        <v>2169</v>
      </c>
      <c r="B2017" s="3" t="s">
        <v>2170</v>
      </c>
      <c r="C2017" s="3" t="s">
        <v>6279</v>
      </c>
      <c r="D2017">
        <v>153</v>
      </c>
      <c r="E2017">
        <v>153</v>
      </c>
      <c r="F2017" t="s">
        <v>8219</v>
      </c>
      <c r="G2017" t="s">
        <v>8224</v>
      </c>
      <c r="H2017" t="s">
        <v>8246</v>
      </c>
      <c r="I2017">
        <v>1488473351</v>
      </c>
      <c r="J2017">
        <v>1488214151</v>
      </c>
      <c r="K2017" t="b">
        <v>0</v>
      </c>
      <c r="L2017">
        <v>7</v>
      </c>
      <c r="M2017" t="b">
        <v>1</v>
      </c>
      <c r="N2017" t="s">
        <v>8276</v>
      </c>
      <c r="O2017" s="6">
        <f t="shared" si="124"/>
        <v>1</v>
      </c>
      <c r="P2017" s="7">
        <f t="shared" si="125"/>
        <v>21.857142857142858</v>
      </c>
      <c r="Q2017" t="s">
        <v>8325</v>
      </c>
      <c r="R2017" t="s">
        <v>8326</v>
      </c>
      <c r="S2017" s="17">
        <f t="shared" si="126"/>
        <v>42793.492488425924</v>
      </c>
      <c r="T2017" s="11">
        <f t="shared" si="127"/>
        <v>42796.492488425924</v>
      </c>
    </row>
    <row r="2018" spans="1:20" hidden="1" x14ac:dyDescent="0.25">
      <c r="A2018">
        <v>1689</v>
      </c>
      <c r="B2018" s="3" t="s">
        <v>1690</v>
      </c>
      <c r="C2018" s="3" t="s">
        <v>5799</v>
      </c>
      <c r="D2018">
        <v>2400</v>
      </c>
      <c r="E2018">
        <v>2400</v>
      </c>
      <c r="F2018" t="s">
        <v>8222</v>
      </c>
      <c r="G2018" t="s">
        <v>8224</v>
      </c>
      <c r="H2018" t="s">
        <v>8246</v>
      </c>
      <c r="I2018">
        <v>1489700230</v>
      </c>
      <c r="J2018">
        <v>1487111830</v>
      </c>
      <c r="K2018" t="b">
        <v>0</v>
      </c>
      <c r="L2018">
        <v>14</v>
      </c>
      <c r="M2018" t="b">
        <v>0</v>
      </c>
      <c r="N2018" t="s">
        <v>8293</v>
      </c>
      <c r="O2018" s="6">
        <f t="shared" si="124"/>
        <v>1</v>
      </c>
      <c r="P2018" s="7">
        <f t="shared" si="125"/>
        <v>171.42857142857142</v>
      </c>
      <c r="Q2018" t="s">
        <v>8325</v>
      </c>
      <c r="R2018" t="s">
        <v>8347</v>
      </c>
      <c r="S2018" s="17">
        <f t="shared" si="126"/>
        <v>42780.734143518515</v>
      </c>
      <c r="T2018" s="11">
        <f t="shared" si="127"/>
        <v>42810.692476851851</v>
      </c>
    </row>
    <row r="2019" spans="1:20" ht="45" x14ac:dyDescent="0.2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 t="shared" si="124"/>
        <v>1.0000058823529412</v>
      </c>
      <c r="P2019" s="7">
        <f t="shared" si="125"/>
        <v>37.777999999999999</v>
      </c>
      <c r="Q2019" t="s">
        <v>8317</v>
      </c>
      <c r="R2019" t="s">
        <v>8318</v>
      </c>
      <c r="S2019" s="17">
        <f t="shared" si="126"/>
        <v>41894.705416666664</v>
      </c>
      <c r="T2019" s="11">
        <f t="shared" si="127"/>
        <v>41937.821527777778</v>
      </c>
    </row>
    <row r="2020" spans="1:20" ht="30" x14ac:dyDescent="0.2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 t="shared" si="124"/>
        <v>1.0000100000000001</v>
      </c>
      <c r="P2020" s="7">
        <f t="shared" si="125"/>
        <v>50.000500000000002</v>
      </c>
      <c r="Q2020" t="s">
        <v>8317</v>
      </c>
      <c r="R2020" t="s">
        <v>8318</v>
      </c>
      <c r="S2020" s="17">
        <f t="shared" si="126"/>
        <v>42207.051585648143</v>
      </c>
      <c r="T2020" s="11">
        <f t="shared" si="127"/>
        <v>42236.749999999993</v>
      </c>
    </row>
    <row r="2021" spans="1:20" ht="45" x14ac:dyDescent="0.2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 t="shared" si="124"/>
        <v>1.0000360000000001</v>
      </c>
      <c r="P2021" s="7">
        <f t="shared" si="125"/>
        <v>131.58368421052631</v>
      </c>
      <c r="Q2021" t="s">
        <v>8325</v>
      </c>
      <c r="R2021" t="s">
        <v>8329</v>
      </c>
      <c r="S2021" s="17">
        <f t="shared" si="126"/>
        <v>40416.80296296296</v>
      </c>
      <c r="T2021" s="11">
        <f t="shared" si="127"/>
        <v>40461.80296296296</v>
      </c>
    </row>
    <row r="2022" spans="1:20" ht="45" x14ac:dyDescent="0.2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 t="shared" si="124"/>
        <v>1.0000828571428571</v>
      </c>
      <c r="P2022" s="7">
        <f t="shared" si="125"/>
        <v>57.381803278688523</v>
      </c>
      <c r="Q2022" t="s">
        <v>8325</v>
      </c>
      <c r="R2022" t="s">
        <v>8330</v>
      </c>
      <c r="S2022" s="17">
        <f t="shared" si="126"/>
        <v>42426.199259259258</v>
      </c>
      <c r="T2022" s="11">
        <f t="shared" si="127"/>
        <v>42460.157592592594</v>
      </c>
    </row>
    <row r="2023" spans="1:20" ht="45" x14ac:dyDescent="0.2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 t="shared" si="124"/>
        <v>1.0001100000000001</v>
      </c>
      <c r="P2023" s="7">
        <f t="shared" si="125"/>
        <v>93.760312499999998</v>
      </c>
      <c r="Q2023" t="s">
        <v>8317</v>
      </c>
      <c r="R2023" t="s">
        <v>8318</v>
      </c>
      <c r="S2023" s="17">
        <f t="shared" si="126"/>
        <v>42291.879259259258</v>
      </c>
      <c r="T2023" s="11">
        <f t="shared" si="127"/>
        <v>42328.916666666664</v>
      </c>
    </row>
    <row r="2024" spans="1:20" ht="45" x14ac:dyDescent="0.2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6">
        <f t="shared" si="124"/>
        <v>1.0001249999999999</v>
      </c>
      <c r="P2024" s="7">
        <f t="shared" si="125"/>
        <v>40.005000000000003</v>
      </c>
      <c r="Q2024" t="s">
        <v>8310</v>
      </c>
      <c r="R2024" t="s">
        <v>8312</v>
      </c>
      <c r="S2024" s="17">
        <f t="shared" si="126"/>
        <v>40795.611817129626</v>
      </c>
      <c r="T2024" s="11">
        <f t="shared" si="127"/>
        <v>40825.611817129626</v>
      </c>
    </row>
    <row r="2025" spans="1:20" ht="45" x14ac:dyDescent="0.2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6">
        <f t="shared" si="124"/>
        <v>1.0001249999999999</v>
      </c>
      <c r="P2025" s="7">
        <f t="shared" si="125"/>
        <v>421.10526315789474</v>
      </c>
      <c r="Q2025" t="s">
        <v>8317</v>
      </c>
      <c r="R2025" t="s">
        <v>8318</v>
      </c>
      <c r="S2025" s="17">
        <f t="shared" si="126"/>
        <v>42059.492986111109</v>
      </c>
      <c r="T2025" s="11">
        <f t="shared" si="127"/>
        <v>42119.451319444437</v>
      </c>
    </row>
    <row r="2026" spans="1:20" ht="45" x14ac:dyDescent="0.2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 t="shared" si="124"/>
        <v>1.0001333333333333</v>
      </c>
      <c r="P2026" s="7">
        <f t="shared" si="125"/>
        <v>40.545945945945945</v>
      </c>
      <c r="Q2026" t="s">
        <v>8317</v>
      </c>
      <c r="R2026" t="s">
        <v>8318</v>
      </c>
      <c r="S2026" s="17">
        <f t="shared" si="126"/>
        <v>42460.525196759256</v>
      </c>
      <c r="T2026" s="11">
        <f t="shared" si="127"/>
        <v>42490.525196759256</v>
      </c>
    </row>
    <row r="2027" spans="1:20" ht="45" x14ac:dyDescent="0.2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 t="shared" si="124"/>
        <v>1.0002</v>
      </c>
      <c r="P2027" s="7">
        <f t="shared" si="125"/>
        <v>178.60714285714286</v>
      </c>
      <c r="Q2027" t="s">
        <v>8325</v>
      </c>
      <c r="R2027" t="s">
        <v>8326</v>
      </c>
      <c r="S2027" s="17">
        <f t="shared" si="126"/>
        <v>40996.458865740737</v>
      </c>
      <c r="T2027" s="11">
        <f t="shared" si="127"/>
        <v>41026.458865740737</v>
      </c>
    </row>
    <row r="2028" spans="1:20" ht="30" x14ac:dyDescent="0.2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 t="shared" si="124"/>
        <v>1.0003299999999999</v>
      </c>
      <c r="P2028" s="7">
        <f t="shared" si="125"/>
        <v>66.688666666666663</v>
      </c>
      <c r="Q2028" t="s">
        <v>8325</v>
      </c>
      <c r="R2028" t="s">
        <v>8326</v>
      </c>
      <c r="S2028" s="17">
        <f t="shared" si="126"/>
        <v>40875.961331018516</v>
      </c>
      <c r="T2028" s="11">
        <f t="shared" si="127"/>
        <v>40935.961331018516</v>
      </c>
    </row>
    <row r="2029" spans="1:20" ht="45" x14ac:dyDescent="0.2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 t="shared" si="124"/>
        <v>1.0003599999999999</v>
      </c>
      <c r="P2029" s="7">
        <f t="shared" si="125"/>
        <v>179.27598566308242</v>
      </c>
      <c r="Q2029" t="s">
        <v>8317</v>
      </c>
      <c r="R2029" t="s">
        <v>8318</v>
      </c>
      <c r="S2029" s="17">
        <f t="shared" si="126"/>
        <v>41730.068414351852</v>
      </c>
      <c r="T2029" s="11">
        <f t="shared" si="127"/>
        <v>41764.068414351852</v>
      </c>
    </row>
    <row r="2030" spans="1:20" ht="45" x14ac:dyDescent="0.2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 t="shared" si="124"/>
        <v>1.0004</v>
      </c>
      <c r="P2030" s="7">
        <f t="shared" si="125"/>
        <v>61</v>
      </c>
      <c r="Q2030" t="s">
        <v>8317</v>
      </c>
      <c r="R2030" t="s">
        <v>8318</v>
      </c>
      <c r="S2030" s="17">
        <f t="shared" si="126"/>
        <v>42664.601226851846</v>
      </c>
      <c r="T2030" s="11">
        <f t="shared" si="127"/>
        <v>42685.708333333336</v>
      </c>
    </row>
    <row r="2031" spans="1:20" ht="45" x14ac:dyDescent="0.2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 t="shared" si="124"/>
        <v>1.0004285714285714</v>
      </c>
      <c r="P2031" s="7">
        <f t="shared" si="125"/>
        <v>127.32727272727273</v>
      </c>
      <c r="Q2031" t="s">
        <v>8322</v>
      </c>
      <c r="R2031" t="s">
        <v>8323</v>
      </c>
      <c r="S2031" s="17">
        <f t="shared" si="126"/>
        <v>41988.340497685182</v>
      </c>
      <c r="T2031" s="11">
        <f t="shared" si="127"/>
        <v>42019.245833333327</v>
      </c>
    </row>
    <row r="2032" spans="1:20" x14ac:dyDescent="0.2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 t="shared" si="124"/>
        <v>1.0004342857142856</v>
      </c>
      <c r="P2032" s="7">
        <f t="shared" si="125"/>
        <v>291.79333333333335</v>
      </c>
      <c r="Q2032" t="s">
        <v>8310</v>
      </c>
      <c r="R2032" t="s">
        <v>8311</v>
      </c>
      <c r="S2032" s="17">
        <f t="shared" si="126"/>
        <v>42468.736249999994</v>
      </c>
      <c r="T2032" s="11">
        <f t="shared" si="127"/>
        <v>42475.666666666664</v>
      </c>
    </row>
    <row r="2033" spans="1:20" ht="45" x14ac:dyDescent="0.2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6">
        <f t="shared" si="124"/>
        <v>1.0004999999999999</v>
      </c>
      <c r="P2033" s="7">
        <f t="shared" si="125"/>
        <v>57.171428571428571</v>
      </c>
      <c r="Q2033" t="s">
        <v>8317</v>
      </c>
      <c r="R2033" t="s">
        <v>8318</v>
      </c>
      <c r="S2033" s="17">
        <f t="shared" si="126"/>
        <v>42165.254293981481</v>
      </c>
      <c r="T2033" s="11">
        <f t="shared" si="127"/>
        <v>42196.395833333336</v>
      </c>
    </row>
    <row r="2034" spans="1:20" ht="45" x14ac:dyDescent="0.2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6">
        <f t="shared" si="124"/>
        <v>1.0004999999999999</v>
      </c>
      <c r="P2034" s="7">
        <f t="shared" si="125"/>
        <v>81.673469387755105</v>
      </c>
      <c r="Q2034" t="s">
        <v>8317</v>
      </c>
      <c r="R2034" t="s">
        <v>8318</v>
      </c>
      <c r="S2034" s="17">
        <f t="shared" si="126"/>
        <v>42447.68609953703</v>
      </c>
      <c r="T2034" s="11">
        <f t="shared" si="127"/>
        <v>42507.68609953703</v>
      </c>
    </row>
    <row r="2035" spans="1:20" ht="45" x14ac:dyDescent="0.2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 t="shared" si="124"/>
        <v>1.0005066666666667</v>
      </c>
      <c r="P2035" s="7">
        <f t="shared" si="125"/>
        <v>39.493684210526318</v>
      </c>
      <c r="Q2035" t="s">
        <v>8325</v>
      </c>
      <c r="R2035" t="s">
        <v>8329</v>
      </c>
      <c r="S2035" s="17">
        <f t="shared" si="126"/>
        <v>41025.874965277777</v>
      </c>
      <c r="T2035" s="11">
        <f t="shared" si="127"/>
        <v>41055.874965277777</v>
      </c>
    </row>
    <row r="2036" spans="1:20" ht="45" x14ac:dyDescent="0.2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 t="shared" si="124"/>
        <v>1.0005999999999999</v>
      </c>
      <c r="P2036" s="7">
        <f t="shared" si="125"/>
        <v>68.534246575342465</v>
      </c>
      <c r="Q2036" t="s">
        <v>8317</v>
      </c>
      <c r="R2036" t="s">
        <v>8318</v>
      </c>
      <c r="S2036" s="17">
        <f t="shared" si="126"/>
        <v>41902.125393518516</v>
      </c>
      <c r="T2036" s="11">
        <f t="shared" si="127"/>
        <v>41932.125393518516</v>
      </c>
    </row>
    <row r="2037" spans="1:20" ht="45" x14ac:dyDescent="0.25">
      <c r="A2037">
        <v>2286</v>
      </c>
      <c r="B2037" s="3" t="s">
        <v>2287</v>
      </c>
      <c r="C2037" s="3" t="s">
        <v>6396</v>
      </c>
      <c r="D2037">
        <v>1500</v>
      </c>
      <c r="E2037">
        <v>1501</v>
      </c>
      <c r="F2037" t="s">
        <v>8219</v>
      </c>
      <c r="G2037" t="s">
        <v>8224</v>
      </c>
      <c r="H2037" t="s">
        <v>8246</v>
      </c>
      <c r="I2037">
        <v>1378439940</v>
      </c>
      <c r="J2037">
        <v>1376003254</v>
      </c>
      <c r="K2037" t="b">
        <v>0</v>
      </c>
      <c r="L2037">
        <v>14</v>
      </c>
      <c r="M2037" t="b">
        <v>1</v>
      </c>
      <c r="N2037" t="s">
        <v>8276</v>
      </c>
      <c r="O2037" s="6">
        <f t="shared" si="124"/>
        <v>1.0006666666666666</v>
      </c>
      <c r="P2037" s="7">
        <f t="shared" si="125"/>
        <v>107.21428571428571</v>
      </c>
      <c r="Q2037" t="s">
        <v>8325</v>
      </c>
      <c r="R2037" t="s">
        <v>8326</v>
      </c>
      <c r="S2037" s="17">
        <f t="shared" si="126"/>
        <v>41494.755254629628</v>
      </c>
      <c r="T2037" s="11">
        <f t="shared" si="127"/>
        <v>41522.957638888889</v>
      </c>
    </row>
    <row r="2038" spans="1:20" x14ac:dyDescent="0.25">
      <c r="A2038">
        <v>1824</v>
      </c>
      <c r="B2038" s="3" t="s">
        <v>1825</v>
      </c>
      <c r="C2038" s="3" t="s">
        <v>5934</v>
      </c>
      <c r="D2038">
        <v>3000</v>
      </c>
      <c r="E2038">
        <v>3002</v>
      </c>
      <c r="F2038" t="s">
        <v>8219</v>
      </c>
      <c r="G2038" t="s">
        <v>8224</v>
      </c>
      <c r="H2038" t="s">
        <v>8246</v>
      </c>
      <c r="I2038">
        <v>1389146880</v>
      </c>
      <c r="J2038">
        <v>1387403967</v>
      </c>
      <c r="K2038" t="b">
        <v>0</v>
      </c>
      <c r="L2038">
        <v>40</v>
      </c>
      <c r="M2038" t="b">
        <v>1</v>
      </c>
      <c r="N2038" t="s">
        <v>8276</v>
      </c>
      <c r="O2038" s="6">
        <f t="shared" si="124"/>
        <v>1.0006666666666666</v>
      </c>
      <c r="P2038" s="7">
        <f t="shared" si="125"/>
        <v>75.05</v>
      </c>
      <c r="Q2038" t="s">
        <v>8325</v>
      </c>
      <c r="R2038" t="s">
        <v>8326</v>
      </c>
      <c r="S2038" s="17">
        <f t="shared" si="126"/>
        <v>41626.707951388889</v>
      </c>
      <c r="T2038" s="11">
        <f t="shared" si="127"/>
        <v>41646.880555555552</v>
      </c>
    </row>
    <row r="2039" spans="1:20" ht="45" x14ac:dyDescent="0.2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 t="shared" si="124"/>
        <v>1.0007272727272727</v>
      </c>
      <c r="P2039" s="7">
        <f t="shared" si="125"/>
        <v>125.09090909090909</v>
      </c>
      <c r="Q2039" t="s">
        <v>8317</v>
      </c>
      <c r="R2039" t="s">
        <v>8318</v>
      </c>
      <c r="S2039" s="17">
        <f t="shared" si="126"/>
        <v>42193.563148148147</v>
      </c>
      <c r="T2039" s="11">
        <f t="shared" si="127"/>
        <v>42212.749305555553</v>
      </c>
    </row>
    <row r="2040" spans="1:20" ht="45" x14ac:dyDescent="0.2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6">
        <f t="shared" si="124"/>
        <v>1.0007692307692309</v>
      </c>
      <c r="P2040" s="7">
        <f t="shared" si="125"/>
        <v>50.03846153846154</v>
      </c>
      <c r="Q2040" t="s">
        <v>8325</v>
      </c>
      <c r="R2040" t="s">
        <v>8326</v>
      </c>
      <c r="S2040" s="17">
        <f t="shared" si="126"/>
        <v>41827.69835648148</v>
      </c>
      <c r="T2040" s="11">
        <f t="shared" si="127"/>
        <v>41847.833333333328</v>
      </c>
    </row>
    <row r="2041" spans="1:20" ht="30" x14ac:dyDescent="0.2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6">
        <f t="shared" si="124"/>
        <v>1.0007692307692309</v>
      </c>
      <c r="P2041" s="7">
        <f t="shared" si="125"/>
        <v>209.83870967741936</v>
      </c>
      <c r="Q2041" t="s">
        <v>8317</v>
      </c>
      <c r="R2041" t="s">
        <v>8318</v>
      </c>
      <c r="S2041" s="17">
        <f t="shared" si="126"/>
        <v>42253.720196759255</v>
      </c>
      <c r="T2041" s="11">
        <f t="shared" si="127"/>
        <v>42283.720196759255</v>
      </c>
    </row>
    <row r="2042" spans="1:20" ht="75" x14ac:dyDescent="0.2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 t="shared" si="124"/>
        <v>1.0008673425918038</v>
      </c>
      <c r="P2042" s="7">
        <f t="shared" si="125"/>
        <v>93.977440000000001</v>
      </c>
      <c r="Q2042" t="s">
        <v>8317</v>
      </c>
      <c r="R2042" t="s">
        <v>8318</v>
      </c>
      <c r="S2042" s="17">
        <f t="shared" si="126"/>
        <v>41826.662905092591</v>
      </c>
      <c r="T2042" s="11">
        <f t="shared" si="127"/>
        <v>41859.370833333334</v>
      </c>
    </row>
    <row r="2043" spans="1:20" ht="30" x14ac:dyDescent="0.2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 t="shared" si="124"/>
        <v>1.00099</v>
      </c>
      <c r="P2043" s="7">
        <f t="shared" si="125"/>
        <v>47.666190476190479</v>
      </c>
      <c r="Q2043" t="s">
        <v>8317</v>
      </c>
      <c r="R2043" t="s">
        <v>8318</v>
      </c>
      <c r="S2043" s="17">
        <f t="shared" si="126"/>
        <v>41877.013553240737</v>
      </c>
      <c r="T2043" s="11">
        <f t="shared" si="127"/>
        <v>41909.932638888888</v>
      </c>
    </row>
    <row r="2044" spans="1:20" ht="45" x14ac:dyDescent="0.25">
      <c r="A2044">
        <v>2482</v>
      </c>
      <c r="B2044" s="3" t="s">
        <v>2482</v>
      </c>
      <c r="C2044" s="3" t="s">
        <v>6592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1312224383</v>
      </c>
      <c r="J2044">
        <v>1308336383</v>
      </c>
      <c r="K2044" t="b">
        <v>0</v>
      </c>
      <c r="L2044">
        <v>25</v>
      </c>
      <c r="M2044" t="b">
        <v>1</v>
      </c>
      <c r="N2044" t="s">
        <v>8279</v>
      </c>
      <c r="O2044" s="6">
        <f t="shared" si="124"/>
        <v>1.0009999999999999</v>
      </c>
      <c r="P2044" s="7">
        <f t="shared" si="125"/>
        <v>40.04</v>
      </c>
      <c r="Q2044" t="s">
        <v>8325</v>
      </c>
      <c r="R2044" t="s">
        <v>8329</v>
      </c>
      <c r="S2044" s="17">
        <f t="shared" si="126"/>
        <v>40711.573877314811</v>
      </c>
      <c r="T2044" s="11">
        <f t="shared" si="127"/>
        <v>40756.573877314811</v>
      </c>
    </row>
    <row r="2045" spans="1:20" ht="45" x14ac:dyDescent="0.25">
      <c r="A2045">
        <v>2288</v>
      </c>
      <c r="B2045" s="3" t="s">
        <v>2289</v>
      </c>
      <c r="C2045" s="3" t="s">
        <v>6398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1340733600</v>
      </c>
      <c r="J2045">
        <v>1339098689</v>
      </c>
      <c r="K2045" t="b">
        <v>0</v>
      </c>
      <c r="L2045">
        <v>25</v>
      </c>
      <c r="M2045" t="b">
        <v>1</v>
      </c>
      <c r="N2045" t="s">
        <v>8276</v>
      </c>
      <c r="O2045" s="6">
        <f t="shared" si="124"/>
        <v>1.0009999999999999</v>
      </c>
      <c r="P2045" s="7">
        <f t="shared" si="125"/>
        <v>40.04</v>
      </c>
      <c r="Q2045" t="s">
        <v>8325</v>
      </c>
      <c r="R2045" t="s">
        <v>8326</v>
      </c>
      <c r="S2045" s="17">
        <f t="shared" si="126"/>
        <v>41067.619085648148</v>
      </c>
      <c r="T2045" s="11">
        <f t="shared" si="127"/>
        <v>41086.541666666664</v>
      </c>
    </row>
    <row r="2046" spans="1:20" ht="45" x14ac:dyDescent="0.2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6">
        <f t="shared" si="124"/>
        <v>1.0009999999999999</v>
      </c>
      <c r="P2046" s="7">
        <f t="shared" si="125"/>
        <v>143</v>
      </c>
      <c r="Q2046" t="s">
        <v>8325</v>
      </c>
      <c r="R2046" t="s">
        <v>8354</v>
      </c>
      <c r="S2046" s="17">
        <f t="shared" si="126"/>
        <v>42039.742754629631</v>
      </c>
      <c r="T2046" s="11">
        <f t="shared" si="127"/>
        <v>42069.742754629631</v>
      </c>
    </row>
    <row r="2047" spans="1:20" ht="30" x14ac:dyDescent="0.2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 t="shared" si="124"/>
        <v>1.0011000000000001</v>
      </c>
      <c r="P2047" s="7">
        <f t="shared" si="125"/>
        <v>168.25210084033614</v>
      </c>
      <c r="Q2047" t="s">
        <v>8317</v>
      </c>
      <c r="R2047" t="s">
        <v>8318</v>
      </c>
      <c r="S2047" s="17">
        <f t="shared" si="126"/>
        <v>42050.77484953704</v>
      </c>
      <c r="T2047" s="11">
        <f t="shared" si="127"/>
        <v>42085.733182870368</v>
      </c>
    </row>
    <row r="2048" spans="1:20" ht="45" x14ac:dyDescent="0.2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 t="shared" si="124"/>
        <v>1.0011666666666668</v>
      </c>
      <c r="P2048" s="7">
        <f t="shared" si="125"/>
        <v>127.80851063829788</v>
      </c>
      <c r="Q2048" t="s">
        <v>8317</v>
      </c>
      <c r="R2048" t="s">
        <v>8318</v>
      </c>
      <c r="S2048" s="17">
        <f t="shared" si="126"/>
        <v>42171.555081018516</v>
      </c>
      <c r="T2048" s="11">
        <f t="shared" si="127"/>
        <v>42211.555081018516</v>
      </c>
    </row>
    <row r="2049" spans="1:20" ht="45" x14ac:dyDescent="0.25">
      <c r="A2049">
        <v>2246</v>
      </c>
      <c r="B2049" s="3" t="s">
        <v>2247</v>
      </c>
      <c r="C2049" s="3" t="s">
        <v>6356</v>
      </c>
      <c r="D2049">
        <v>2500</v>
      </c>
      <c r="E2049">
        <v>2503</v>
      </c>
      <c r="F2049" t="s">
        <v>8219</v>
      </c>
      <c r="G2049" t="s">
        <v>8225</v>
      </c>
      <c r="H2049" t="s">
        <v>8247</v>
      </c>
      <c r="I2049">
        <v>1441393210</v>
      </c>
      <c r="J2049">
        <v>1438801210</v>
      </c>
      <c r="K2049" t="b">
        <v>0</v>
      </c>
      <c r="L2049">
        <v>57</v>
      </c>
      <c r="M2049" t="b">
        <v>1</v>
      </c>
      <c r="N2049" t="s">
        <v>8297</v>
      </c>
      <c r="O2049" s="6">
        <f t="shared" si="124"/>
        <v>1.0012000000000001</v>
      </c>
      <c r="P2049" s="7">
        <f t="shared" si="125"/>
        <v>43.912280701754383</v>
      </c>
      <c r="Q2049" t="s">
        <v>8333</v>
      </c>
      <c r="R2049" t="s">
        <v>8351</v>
      </c>
      <c r="S2049" s="17">
        <f t="shared" si="126"/>
        <v>42221.583449074074</v>
      </c>
      <c r="T2049" s="11">
        <f t="shared" si="127"/>
        <v>42251.583449074074</v>
      </c>
    </row>
    <row r="2050" spans="1:20" ht="60" x14ac:dyDescent="0.25">
      <c r="A2050">
        <v>2177</v>
      </c>
      <c r="B2050" s="3" t="s">
        <v>2178</v>
      </c>
      <c r="C2050" s="3" t="s">
        <v>6287</v>
      </c>
      <c r="D2050">
        <v>2500</v>
      </c>
      <c r="E2050">
        <v>2503</v>
      </c>
      <c r="F2050" t="s">
        <v>8219</v>
      </c>
      <c r="G2050" t="s">
        <v>8224</v>
      </c>
      <c r="H2050" t="s">
        <v>8246</v>
      </c>
      <c r="I2050">
        <v>1465192867</v>
      </c>
      <c r="J2050">
        <v>1463032867</v>
      </c>
      <c r="K2050" t="b">
        <v>0</v>
      </c>
      <c r="L2050">
        <v>38</v>
      </c>
      <c r="M2050" t="b">
        <v>1</v>
      </c>
      <c r="N2050" t="s">
        <v>8276</v>
      </c>
      <c r="O2050" s="6">
        <f t="shared" ref="O2050:O2113" si="128">E2050/D2050</f>
        <v>1.0012000000000001</v>
      </c>
      <c r="P2050" s="7">
        <f t="shared" ref="P2050:P2113" si="129">IFERROR(E2050/L2050,0)</f>
        <v>65.868421052631575</v>
      </c>
      <c r="Q2050" t="s">
        <v>8325</v>
      </c>
      <c r="R2050" t="s">
        <v>8326</v>
      </c>
      <c r="S2050" s="17">
        <f t="shared" ref="S2050:S2113" si="130">(((J2050/60)/60)/24)+DATE(1970,1,1)+(-5/24)</f>
        <v>42502.042442129627</v>
      </c>
      <c r="T2050" s="11">
        <f t="shared" ref="T2050:T2113" si="131">(((I2050/60)/60)/24)+DATE(1970,1,1)+(-5/24)</f>
        <v>42527.042442129627</v>
      </c>
    </row>
    <row r="2051" spans="1:20" ht="45" x14ac:dyDescent="0.2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6">
        <f t="shared" si="128"/>
        <v>1.00125</v>
      </c>
      <c r="P2051" s="7">
        <f t="shared" si="129"/>
        <v>70.884955752212392</v>
      </c>
      <c r="Q2051" t="s">
        <v>8317</v>
      </c>
      <c r="R2051" t="s">
        <v>8318</v>
      </c>
      <c r="S2051" s="17">
        <f t="shared" si="130"/>
        <v>41941.475532407407</v>
      </c>
      <c r="T2051" s="11">
        <f t="shared" si="131"/>
        <v>41969.916666666664</v>
      </c>
    </row>
    <row r="2052" spans="1:20" ht="60" x14ac:dyDescent="0.2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6">
        <f t="shared" si="128"/>
        <v>1.00125</v>
      </c>
      <c r="P2052" s="7">
        <f t="shared" si="129"/>
        <v>121.36363636363636</v>
      </c>
      <c r="Q2052" t="s">
        <v>8317</v>
      </c>
      <c r="R2052" t="s">
        <v>8318</v>
      </c>
      <c r="S2052" s="17">
        <f t="shared" si="130"/>
        <v>41995.662152777775</v>
      </c>
      <c r="T2052" s="11">
        <f t="shared" si="131"/>
        <v>42015.662152777775</v>
      </c>
    </row>
    <row r="2053" spans="1:20" ht="45" x14ac:dyDescent="0.2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 t="shared" si="128"/>
        <v>1.0012570000000001</v>
      </c>
      <c r="P2053" s="7">
        <f t="shared" si="129"/>
        <v>606.82242424242418</v>
      </c>
      <c r="Q2053" t="s">
        <v>8310</v>
      </c>
      <c r="R2053" t="s">
        <v>8311</v>
      </c>
      <c r="S2053" s="17">
        <f t="shared" si="130"/>
        <v>42230.027500000004</v>
      </c>
      <c r="T2053" s="11">
        <f t="shared" si="131"/>
        <v>42261.666666666664</v>
      </c>
    </row>
    <row r="2054" spans="1:20" ht="45" x14ac:dyDescent="0.2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 t="shared" si="128"/>
        <v>1.00149</v>
      </c>
      <c r="P2054" s="7">
        <f t="shared" si="129"/>
        <v>35.767499999999998</v>
      </c>
      <c r="Q2054" t="s">
        <v>8325</v>
      </c>
      <c r="R2054" t="s">
        <v>8326</v>
      </c>
      <c r="S2054" s="17">
        <f t="shared" si="130"/>
        <v>40788.578206018516</v>
      </c>
      <c r="T2054" s="11">
        <f t="shared" si="131"/>
        <v>40816.916666666664</v>
      </c>
    </row>
    <row r="2055" spans="1:20" ht="45" x14ac:dyDescent="0.2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 t="shared" si="128"/>
        <v>1.0015624999999999</v>
      </c>
      <c r="P2055" s="7">
        <f t="shared" si="129"/>
        <v>74.534883720930239</v>
      </c>
      <c r="Q2055" t="s">
        <v>8317</v>
      </c>
      <c r="R2055" t="s">
        <v>8318</v>
      </c>
      <c r="S2055" s="17">
        <f t="shared" si="130"/>
        <v>41852.449976851851</v>
      </c>
      <c r="T2055" s="11">
        <f t="shared" si="131"/>
        <v>41882.449976851851</v>
      </c>
    </row>
    <row r="2056" spans="1:20" ht="45" x14ac:dyDescent="0.2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 t="shared" si="128"/>
        <v>1.0016</v>
      </c>
      <c r="P2056" s="7">
        <f t="shared" si="129"/>
        <v>417.33333333333331</v>
      </c>
      <c r="Q2056" t="s">
        <v>8325</v>
      </c>
      <c r="R2056" t="s">
        <v>8326</v>
      </c>
      <c r="S2056" s="17">
        <f t="shared" si="130"/>
        <v>41736.691319444442</v>
      </c>
      <c r="T2056" s="11">
        <f t="shared" si="131"/>
        <v>41768.708333333328</v>
      </c>
    </row>
    <row r="2057" spans="1:20" ht="45" x14ac:dyDescent="0.25">
      <c r="A2057">
        <v>1602</v>
      </c>
      <c r="B2057" s="3" t="s">
        <v>1603</v>
      </c>
      <c r="C2057" s="3" t="s">
        <v>5712</v>
      </c>
      <c r="D2057">
        <v>1500</v>
      </c>
      <c r="E2057">
        <v>1502.5</v>
      </c>
      <c r="F2057" t="s">
        <v>8219</v>
      </c>
      <c r="G2057" t="s">
        <v>8224</v>
      </c>
      <c r="H2057" t="s">
        <v>8246</v>
      </c>
      <c r="I2057">
        <v>1318633200</v>
      </c>
      <c r="J2057">
        <v>1314947317</v>
      </c>
      <c r="K2057" t="b">
        <v>0</v>
      </c>
      <c r="L2057">
        <v>32</v>
      </c>
      <c r="M2057" t="b">
        <v>1</v>
      </c>
      <c r="N2057" t="s">
        <v>8276</v>
      </c>
      <c r="O2057" s="6">
        <f t="shared" si="128"/>
        <v>1.0016666666666667</v>
      </c>
      <c r="P2057" s="7">
        <f t="shared" si="129"/>
        <v>46.953125</v>
      </c>
      <c r="Q2057" t="s">
        <v>8325</v>
      </c>
      <c r="R2057" t="s">
        <v>8326</v>
      </c>
      <c r="S2057" s="17">
        <f t="shared" si="130"/>
        <v>40788.089317129627</v>
      </c>
      <c r="T2057" s="11">
        <f t="shared" si="131"/>
        <v>40830.75</v>
      </c>
    </row>
    <row r="2058" spans="1:20" ht="45" x14ac:dyDescent="0.25">
      <c r="A2058">
        <v>386</v>
      </c>
      <c r="B2058" s="3" t="s">
        <v>387</v>
      </c>
      <c r="C2058" s="3" t="s">
        <v>4496</v>
      </c>
      <c r="D2058">
        <v>600</v>
      </c>
      <c r="E2058">
        <v>601</v>
      </c>
      <c r="F2058" t="s">
        <v>8219</v>
      </c>
      <c r="G2058" t="s">
        <v>8224</v>
      </c>
      <c r="H2058" t="s">
        <v>8246</v>
      </c>
      <c r="I2058">
        <v>1439246991</v>
      </c>
      <c r="J2058">
        <v>1437950991</v>
      </c>
      <c r="K2058" t="b">
        <v>0</v>
      </c>
      <c r="L2058">
        <v>13</v>
      </c>
      <c r="M2058" t="b">
        <v>1</v>
      </c>
      <c r="N2058" t="s">
        <v>8269</v>
      </c>
      <c r="O2058" s="6">
        <f t="shared" si="128"/>
        <v>1.0016666666666667</v>
      </c>
      <c r="P2058" s="7">
        <f t="shared" si="129"/>
        <v>46.230769230769234</v>
      </c>
      <c r="Q2058" t="s">
        <v>8310</v>
      </c>
      <c r="R2058" t="s">
        <v>8315</v>
      </c>
      <c r="S2058" s="17">
        <f t="shared" si="130"/>
        <v>42211.742951388886</v>
      </c>
      <c r="T2058" s="11">
        <f t="shared" si="131"/>
        <v>42226.742951388886</v>
      </c>
    </row>
    <row r="2059" spans="1:20" ht="45" x14ac:dyDescent="0.2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6">
        <f t="shared" si="128"/>
        <v>1.002</v>
      </c>
      <c r="P2059" s="7">
        <f t="shared" si="129"/>
        <v>80.16</v>
      </c>
      <c r="Q2059" t="s">
        <v>8310</v>
      </c>
      <c r="R2059" t="s">
        <v>8311</v>
      </c>
      <c r="S2059" s="17">
        <f t="shared" si="130"/>
        <v>42200.549907407411</v>
      </c>
      <c r="T2059" s="11">
        <f t="shared" si="131"/>
        <v>42260.549907407411</v>
      </c>
    </row>
    <row r="2060" spans="1:20" ht="45" x14ac:dyDescent="0.2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6">
        <f t="shared" si="128"/>
        <v>1.002</v>
      </c>
      <c r="P2060" s="7">
        <f t="shared" si="129"/>
        <v>117.88235294117646</v>
      </c>
      <c r="Q2060" t="s">
        <v>8317</v>
      </c>
      <c r="R2060" t="s">
        <v>8318</v>
      </c>
      <c r="S2060" s="17">
        <f t="shared" si="130"/>
        <v>42482.226446759254</v>
      </c>
      <c r="T2060" s="11">
        <f t="shared" si="131"/>
        <v>42506.226446759254</v>
      </c>
    </row>
    <row r="2061" spans="1:20" ht="45" x14ac:dyDescent="0.2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6">
        <f t="shared" si="128"/>
        <v>1.002</v>
      </c>
      <c r="P2061" s="7">
        <f t="shared" si="129"/>
        <v>62.625</v>
      </c>
      <c r="Q2061" t="s">
        <v>8317</v>
      </c>
      <c r="R2061" t="s">
        <v>8318</v>
      </c>
      <c r="S2061" s="17">
        <f t="shared" si="130"/>
        <v>42593.657071759262</v>
      </c>
      <c r="T2061" s="11">
        <f t="shared" si="131"/>
        <v>42613.657071759262</v>
      </c>
    </row>
    <row r="2062" spans="1:20" ht="45" x14ac:dyDescent="0.2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 t="shared" si="128"/>
        <v>1.0024166666666667</v>
      </c>
      <c r="P2062" s="7">
        <f t="shared" si="129"/>
        <v>171.84285714285716</v>
      </c>
      <c r="Q2062" t="s">
        <v>8310</v>
      </c>
      <c r="R2062" t="s">
        <v>8311</v>
      </c>
      <c r="S2062" s="17">
        <f t="shared" si="130"/>
        <v>41760.588090277779</v>
      </c>
      <c r="T2062" s="11">
        <f t="shared" si="131"/>
        <v>41806.020833333328</v>
      </c>
    </row>
    <row r="2063" spans="1:20" ht="45" x14ac:dyDescent="0.2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 t="shared" si="128"/>
        <v>1.0024444444444445</v>
      </c>
      <c r="P2063" s="7">
        <f t="shared" si="129"/>
        <v>65.376811594202906</v>
      </c>
      <c r="Q2063" t="s">
        <v>8317</v>
      </c>
      <c r="R2063" t="s">
        <v>8318</v>
      </c>
      <c r="S2063" s="17">
        <f t="shared" si="130"/>
        <v>42208.638136574074</v>
      </c>
      <c r="T2063" s="11">
        <f t="shared" si="131"/>
        <v>42238.638136574074</v>
      </c>
    </row>
    <row r="2064" spans="1:20" ht="45" x14ac:dyDescent="0.2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 t="shared" si="128"/>
        <v>1.0024500000000001</v>
      </c>
      <c r="P2064" s="7">
        <f t="shared" si="129"/>
        <v>200.49</v>
      </c>
      <c r="Q2064" t="s">
        <v>8317</v>
      </c>
      <c r="R2064" t="s">
        <v>8318</v>
      </c>
      <c r="S2064" s="17">
        <f t="shared" si="130"/>
        <v>41787.009895833333</v>
      </c>
      <c r="T2064" s="11">
        <f t="shared" si="131"/>
        <v>41817.009895833333</v>
      </c>
    </row>
    <row r="2065" spans="1:20" ht="45" x14ac:dyDescent="0.2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 t="shared" si="128"/>
        <v>1.0024604569420035</v>
      </c>
      <c r="P2065" s="7">
        <f t="shared" si="129"/>
        <v>320.44943820224717</v>
      </c>
      <c r="Q2065" t="s">
        <v>8310</v>
      </c>
      <c r="R2065" t="s">
        <v>8311</v>
      </c>
      <c r="S2065" s="17">
        <f t="shared" si="130"/>
        <v>42461.419178240736</v>
      </c>
      <c r="T2065" s="11">
        <f t="shared" si="131"/>
        <v>42502.957638888889</v>
      </c>
    </row>
    <row r="2066" spans="1:20" ht="45" x14ac:dyDescent="0.2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 t="shared" si="128"/>
        <v>1.0024761904761905</v>
      </c>
      <c r="P2066" s="7">
        <f t="shared" si="129"/>
        <v>202.42307692307693</v>
      </c>
      <c r="Q2066" t="s">
        <v>8310</v>
      </c>
      <c r="R2066" t="s">
        <v>8315</v>
      </c>
      <c r="S2066" s="17">
        <f t="shared" si="130"/>
        <v>41360.76226851852</v>
      </c>
      <c r="T2066" s="11">
        <f t="shared" si="131"/>
        <v>41371.981249999997</v>
      </c>
    </row>
    <row r="2067" spans="1:20" ht="45" x14ac:dyDescent="0.2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6">
        <f t="shared" si="128"/>
        <v>1.0024999999999999</v>
      </c>
      <c r="P2067" s="7">
        <f t="shared" si="129"/>
        <v>45.56818181818182</v>
      </c>
      <c r="Q2067" t="s">
        <v>8322</v>
      </c>
      <c r="R2067" t="s">
        <v>8323</v>
      </c>
      <c r="S2067" s="17">
        <f t="shared" si="130"/>
        <v>41831.638495370367</v>
      </c>
      <c r="T2067" s="11">
        <f t="shared" si="131"/>
        <v>41861.638495370367</v>
      </c>
    </row>
    <row r="2068" spans="1:20" ht="45" x14ac:dyDescent="0.2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6">
        <f t="shared" si="128"/>
        <v>1.0024999999999999</v>
      </c>
      <c r="P2068" s="7">
        <f t="shared" si="129"/>
        <v>169.91525423728814</v>
      </c>
      <c r="Q2068" t="s">
        <v>8325</v>
      </c>
      <c r="R2068" t="s">
        <v>8354</v>
      </c>
      <c r="S2068" s="17">
        <f t="shared" si="130"/>
        <v>41977.693888888891</v>
      </c>
      <c r="T2068" s="11">
        <f t="shared" si="131"/>
        <v>42037.693888888891</v>
      </c>
    </row>
    <row r="2069" spans="1:20" ht="45" x14ac:dyDescent="0.25">
      <c r="A2069">
        <v>3775</v>
      </c>
      <c r="B2069" s="3" t="s">
        <v>3772</v>
      </c>
      <c r="C2069" s="3" t="s">
        <v>7885</v>
      </c>
      <c r="D2069">
        <v>2000</v>
      </c>
      <c r="E2069">
        <v>2005</v>
      </c>
      <c r="F2069" t="s">
        <v>8219</v>
      </c>
      <c r="G2069" t="s">
        <v>8224</v>
      </c>
      <c r="H2069" t="s">
        <v>8246</v>
      </c>
      <c r="I2069">
        <v>1428552000</v>
      </c>
      <c r="J2069">
        <v>1426199843</v>
      </c>
      <c r="K2069" t="b">
        <v>0</v>
      </c>
      <c r="L2069">
        <v>14</v>
      </c>
      <c r="M2069" t="b">
        <v>1</v>
      </c>
      <c r="N2069" t="s">
        <v>8305</v>
      </c>
      <c r="O2069" s="6">
        <f t="shared" si="128"/>
        <v>1.0024999999999999</v>
      </c>
      <c r="P2069" s="7">
        <f t="shared" si="129"/>
        <v>143.21428571428572</v>
      </c>
      <c r="Q2069" t="s">
        <v>8317</v>
      </c>
      <c r="R2069" t="s">
        <v>8359</v>
      </c>
      <c r="S2069" s="17">
        <f t="shared" si="130"/>
        <v>42075.734293981477</v>
      </c>
      <c r="T2069" s="11">
        <f t="shared" si="131"/>
        <v>42102.958333333336</v>
      </c>
    </row>
    <row r="2070" spans="1:20" ht="45" x14ac:dyDescent="0.25">
      <c r="A2070">
        <v>3373</v>
      </c>
      <c r="B2070" s="3" t="s">
        <v>3372</v>
      </c>
      <c r="C2070" s="3" t="s">
        <v>7483</v>
      </c>
      <c r="D2070">
        <v>2000</v>
      </c>
      <c r="E2070">
        <v>2005</v>
      </c>
      <c r="F2070" t="s">
        <v>8219</v>
      </c>
      <c r="G2070" t="s">
        <v>8225</v>
      </c>
      <c r="H2070" t="s">
        <v>8247</v>
      </c>
      <c r="I2070">
        <v>1437235200</v>
      </c>
      <c r="J2070">
        <v>1435177840</v>
      </c>
      <c r="K2070" t="b">
        <v>0</v>
      </c>
      <c r="L2070">
        <v>30</v>
      </c>
      <c r="M2070" t="b">
        <v>1</v>
      </c>
      <c r="N2070" t="s">
        <v>8271</v>
      </c>
      <c r="O2070" s="6">
        <f t="shared" si="128"/>
        <v>1.0024999999999999</v>
      </c>
      <c r="P2070" s="7">
        <f t="shared" si="129"/>
        <v>66.833333333333329</v>
      </c>
      <c r="Q2070" t="s">
        <v>8317</v>
      </c>
      <c r="R2070" t="s">
        <v>8318</v>
      </c>
      <c r="S2070" s="17">
        <f t="shared" si="130"/>
        <v>42179.646296296291</v>
      </c>
      <c r="T2070" s="11">
        <f t="shared" si="131"/>
        <v>42203.458333333336</v>
      </c>
    </row>
    <row r="2071" spans="1:20" ht="45" x14ac:dyDescent="0.2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 t="shared" si="128"/>
        <v>1.0026315789473683</v>
      </c>
      <c r="P2071" s="7">
        <f t="shared" si="129"/>
        <v>134.1549295774648</v>
      </c>
      <c r="Q2071" t="s">
        <v>8317</v>
      </c>
      <c r="R2071" t="s">
        <v>8318</v>
      </c>
      <c r="S2071" s="17">
        <f t="shared" si="130"/>
        <v>41775.854803240742</v>
      </c>
      <c r="T2071" s="11">
        <f t="shared" si="131"/>
        <v>41806.916666666664</v>
      </c>
    </row>
    <row r="2072" spans="1:20" ht="45" x14ac:dyDescent="0.2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 t="shared" si="128"/>
        <v>1.0026489999999999</v>
      </c>
      <c r="P2072" s="7">
        <f t="shared" si="129"/>
        <v>48.437149758454105</v>
      </c>
      <c r="Q2072" t="s">
        <v>8317</v>
      </c>
      <c r="R2072" t="s">
        <v>8318</v>
      </c>
      <c r="S2072" s="17">
        <f t="shared" si="130"/>
        <v>42505.566145833327</v>
      </c>
      <c r="T2072" s="11">
        <f t="shared" si="131"/>
        <v>42541.749999999993</v>
      </c>
    </row>
    <row r="2073" spans="1:20" ht="45" x14ac:dyDescent="0.2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 t="shared" si="128"/>
        <v>1.0026666666666666</v>
      </c>
      <c r="P2073" s="7">
        <f t="shared" si="129"/>
        <v>81.739130434782609</v>
      </c>
      <c r="Q2073" t="s">
        <v>8325</v>
      </c>
      <c r="R2073" t="s">
        <v>8326</v>
      </c>
      <c r="S2073" s="17">
        <f t="shared" si="130"/>
        <v>42049.524907407402</v>
      </c>
      <c r="T2073" s="11">
        <f t="shared" si="131"/>
        <v>42079.483240740738</v>
      </c>
    </row>
    <row r="2074" spans="1:20" ht="45" x14ac:dyDescent="0.2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 t="shared" si="128"/>
        <v>1.0026999999999999</v>
      </c>
      <c r="P2074" s="7">
        <f t="shared" si="129"/>
        <v>92.842592592592595</v>
      </c>
      <c r="Q2074" t="s">
        <v>8317</v>
      </c>
      <c r="R2074" t="s">
        <v>8318</v>
      </c>
      <c r="S2074" s="17">
        <f t="shared" si="130"/>
        <v>42028.288229166668</v>
      </c>
      <c r="T2074" s="11">
        <f t="shared" si="131"/>
        <v>42058.288229166668</v>
      </c>
    </row>
    <row r="2075" spans="1:20" ht="45" x14ac:dyDescent="0.2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 t="shared" si="128"/>
        <v>1.0027777777777778</v>
      </c>
      <c r="P2075" s="7">
        <f t="shared" si="129"/>
        <v>150.41666666666666</v>
      </c>
      <c r="Q2075" t="s">
        <v>8317</v>
      </c>
      <c r="R2075" t="s">
        <v>8318</v>
      </c>
      <c r="S2075" s="17">
        <f t="shared" si="130"/>
        <v>42017.672118055554</v>
      </c>
      <c r="T2075" s="11">
        <f t="shared" si="131"/>
        <v>42043.979166666664</v>
      </c>
    </row>
    <row r="2076" spans="1:20" ht="45" x14ac:dyDescent="0.2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 t="shared" si="128"/>
        <v>1.0028571428571429</v>
      </c>
      <c r="P2076" s="7">
        <f t="shared" si="129"/>
        <v>35.1</v>
      </c>
      <c r="Q2076" t="s">
        <v>8317</v>
      </c>
      <c r="R2076" t="s">
        <v>8359</v>
      </c>
      <c r="S2076" s="17">
        <f t="shared" si="130"/>
        <v>42167.326458333329</v>
      </c>
      <c r="T2076" s="11">
        <f t="shared" si="131"/>
        <v>42195.957638888889</v>
      </c>
    </row>
    <row r="2077" spans="1:20" ht="45" x14ac:dyDescent="0.2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 t="shared" si="128"/>
        <v>1.002909090909091</v>
      </c>
      <c r="P2077" s="7">
        <f t="shared" si="129"/>
        <v>69.822784810126578</v>
      </c>
      <c r="Q2077" t="s">
        <v>8317</v>
      </c>
      <c r="R2077" t="s">
        <v>8318</v>
      </c>
      <c r="S2077" s="17">
        <f t="shared" si="130"/>
        <v>42466.350462962961</v>
      </c>
      <c r="T2077" s="11">
        <f t="shared" si="131"/>
        <v>42489.957638888889</v>
      </c>
    </row>
    <row r="2078" spans="1:20" x14ac:dyDescent="0.2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 t="shared" si="128"/>
        <v>1.0029999999999999</v>
      </c>
      <c r="P2078" s="7">
        <f t="shared" si="129"/>
        <v>45.590909090909093</v>
      </c>
      <c r="Q2078" t="s">
        <v>8317</v>
      </c>
      <c r="R2078" t="s">
        <v>8357</v>
      </c>
      <c r="S2078" s="17">
        <f t="shared" si="130"/>
        <v>42390.63040509259</v>
      </c>
      <c r="T2078" s="11">
        <f t="shared" si="131"/>
        <v>42420.63040509259</v>
      </c>
    </row>
    <row r="2079" spans="1:20" ht="30" x14ac:dyDescent="0.2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 t="shared" si="128"/>
        <v>1.0031000000000001</v>
      </c>
      <c r="P2079" s="7">
        <f t="shared" si="129"/>
        <v>110.23076923076923</v>
      </c>
      <c r="Q2079" t="s">
        <v>8317</v>
      </c>
      <c r="R2079" t="s">
        <v>8318</v>
      </c>
      <c r="S2079" s="17">
        <f t="shared" si="130"/>
        <v>41791.284444444442</v>
      </c>
      <c r="T2079" s="11">
        <f t="shared" si="131"/>
        <v>41836.284444444442</v>
      </c>
    </row>
    <row r="2080" spans="1:20" ht="45" x14ac:dyDescent="0.2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 t="shared" si="128"/>
        <v>1.003125</v>
      </c>
      <c r="P2080" s="7">
        <f t="shared" si="129"/>
        <v>42.8</v>
      </c>
      <c r="Q2080" t="s">
        <v>8325</v>
      </c>
      <c r="R2080" t="s">
        <v>8329</v>
      </c>
      <c r="S2080" s="17">
        <f t="shared" si="130"/>
        <v>40686.813263888886</v>
      </c>
      <c r="T2080" s="11">
        <f t="shared" si="131"/>
        <v>40728.813263888886</v>
      </c>
    </row>
    <row r="2081" spans="1:20" ht="45" x14ac:dyDescent="0.2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 t="shared" si="128"/>
        <v>1.0032000000000001</v>
      </c>
      <c r="P2081" s="7">
        <f t="shared" si="129"/>
        <v>79.61904761904762</v>
      </c>
      <c r="Q2081" t="s">
        <v>8317</v>
      </c>
      <c r="R2081" t="s">
        <v>8318</v>
      </c>
      <c r="S2081" s="17">
        <f t="shared" si="130"/>
        <v>41827.465810185182</v>
      </c>
      <c r="T2081" s="11">
        <f t="shared" si="131"/>
        <v>41854.75</v>
      </c>
    </row>
    <row r="2082" spans="1:20" ht="45" x14ac:dyDescent="0.2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 t="shared" si="128"/>
        <v>1.00325</v>
      </c>
      <c r="P2082" s="7">
        <f t="shared" si="129"/>
        <v>100.325</v>
      </c>
      <c r="Q2082" t="s">
        <v>8325</v>
      </c>
      <c r="R2082" t="s">
        <v>8354</v>
      </c>
      <c r="S2082" s="17">
        <f t="shared" si="130"/>
        <v>41058.636238425926</v>
      </c>
      <c r="T2082" s="11">
        <f t="shared" si="131"/>
        <v>41088.636238425926</v>
      </c>
    </row>
    <row r="2083" spans="1:20" ht="45" x14ac:dyDescent="0.25">
      <c r="A2083">
        <v>2098</v>
      </c>
      <c r="B2083" s="3" t="s">
        <v>2099</v>
      </c>
      <c r="C2083" s="3" t="s">
        <v>6208</v>
      </c>
      <c r="D2083">
        <v>6000</v>
      </c>
      <c r="E2083">
        <v>6020</v>
      </c>
      <c r="F2083" t="s">
        <v>8219</v>
      </c>
      <c r="G2083" t="s">
        <v>8224</v>
      </c>
      <c r="H2083" t="s">
        <v>8246</v>
      </c>
      <c r="I2083">
        <v>1331174635</v>
      </c>
      <c r="J2083">
        <v>1328582635</v>
      </c>
      <c r="K2083" t="b">
        <v>0</v>
      </c>
      <c r="L2083">
        <v>32</v>
      </c>
      <c r="M2083" t="b">
        <v>1</v>
      </c>
      <c r="N2083" t="s">
        <v>8279</v>
      </c>
      <c r="O2083" s="6">
        <f t="shared" si="128"/>
        <v>1.0033333333333334</v>
      </c>
      <c r="P2083" s="7">
        <f t="shared" si="129"/>
        <v>188.125</v>
      </c>
      <c r="Q2083" t="s">
        <v>8325</v>
      </c>
      <c r="R2083" t="s">
        <v>8329</v>
      </c>
      <c r="S2083" s="17">
        <f t="shared" si="130"/>
        <v>40945.905497685184</v>
      </c>
      <c r="T2083" s="11">
        <f t="shared" si="131"/>
        <v>40975.905497685184</v>
      </c>
    </row>
    <row r="2084" spans="1:20" ht="30" x14ac:dyDescent="0.25">
      <c r="A2084">
        <v>1849</v>
      </c>
      <c r="B2084" s="3" t="s">
        <v>1850</v>
      </c>
      <c r="C2084" s="3" t="s">
        <v>5959</v>
      </c>
      <c r="D2084">
        <v>300</v>
      </c>
      <c r="E2084">
        <v>301</v>
      </c>
      <c r="F2084" t="s">
        <v>8219</v>
      </c>
      <c r="G2084" t="s">
        <v>8224</v>
      </c>
      <c r="H2084" t="s">
        <v>8246</v>
      </c>
      <c r="I2084">
        <v>1350505059</v>
      </c>
      <c r="J2084">
        <v>1347913059</v>
      </c>
      <c r="K2084" t="b">
        <v>0</v>
      </c>
      <c r="L2084">
        <v>8</v>
      </c>
      <c r="M2084" t="b">
        <v>1</v>
      </c>
      <c r="N2084" t="s">
        <v>8276</v>
      </c>
      <c r="O2084" s="6">
        <f t="shared" si="128"/>
        <v>1.0033333333333334</v>
      </c>
      <c r="P2084" s="7">
        <f t="shared" si="129"/>
        <v>37.625</v>
      </c>
      <c r="Q2084" t="s">
        <v>8325</v>
      </c>
      <c r="R2084" t="s">
        <v>8326</v>
      </c>
      <c r="S2084" s="17">
        <f t="shared" si="130"/>
        <v>41169.637256944443</v>
      </c>
      <c r="T2084" s="11">
        <f t="shared" si="131"/>
        <v>41199.637256944443</v>
      </c>
    </row>
    <row r="2085" spans="1:20" ht="45" x14ac:dyDescent="0.2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6">
        <f t="shared" si="128"/>
        <v>1.0033333333333334</v>
      </c>
      <c r="P2085" s="7">
        <f t="shared" si="129"/>
        <v>38.589743589743591</v>
      </c>
      <c r="Q2085" t="s">
        <v>8317</v>
      </c>
      <c r="R2085" t="s">
        <v>8318</v>
      </c>
      <c r="S2085" s="17">
        <f t="shared" si="130"/>
        <v>42129.333252314813</v>
      </c>
      <c r="T2085" s="11">
        <f t="shared" si="131"/>
        <v>42159.333252314813</v>
      </c>
    </row>
    <row r="2086" spans="1:20" ht="60" x14ac:dyDescent="0.2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 t="shared" si="128"/>
        <v>1.0033493333333334</v>
      </c>
      <c r="P2086" s="7">
        <f t="shared" si="129"/>
        <v>156.77333333333334</v>
      </c>
      <c r="Q2086" t="s">
        <v>8325</v>
      </c>
      <c r="R2086" t="s">
        <v>8346</v>
      </c>
      <c r="S2086" s="17">
        <f t="shared" si="130"/>
        <v>41226.720509259256</v>
      </c>
      <c r="T2086" s="11">
        <f t="shared" si="131"/>
        <v>41256.720509259256</v>
      </c>
    </row>
    <row r="2087" spans="1:20" ht="30" x14ac:dyDescent="0.25">
      <c r="A2087">
        <v>2110</v>
      </c>
      <c r="B2087" s="3" t="s">
        <v>2111</v>
      </c>
      <c r="C2087" s="3" t="s">
        <v>6220</v>
      </c>
      <c r="D2087">
        <v>2000</v>
      </c>
      <c r="E2087">
        <v>2007</v>
      </c>
      <c r="F2087" t="s">
        <v>8219</v>
      </c>
      <c r="G2087" t="s">
        <v>8224</v>
      </c>
      <c r="H2087" t="s">
        <v>8246</v>
      </c>
      <c r="I2087">
        <v>1401253140</v>
      </c>
      <c r="J2087">
        <v>1398873969</v>
      </c>
      <c r="K2087" t="b">
        <v>0</v>
      </c>
      <c r="L2087">
        <v>38</v>
      </c>
      <c r="M2087" t="b">
        <v>1</v>
      </c>
      <c r="N2087" t="s">
        <v>8279</v>
      </c>
      <c r="O2087" s="6">
        <f t="shared" si="128"/>
        <v>1.0035000000000001</v>
      </c>
      <c r="P2087" s="7">
        <f t="shared" si="129"/>
        <v>52.815789473684212</v>
      </c>
      <c r="Q2087" t="s">
        <v>8325</v>
      </c>
      <c r="R2087" t="s">
        <v>8329</v>
      </c>
      <c r="S2087" s="17">
        <f t="shared" si="130"/>
        <v>41759.462604166663</v>
      </c>
      <c r="T2087" s="11">
        <f t="shared" si="131"/>
        <v>41786.999305555553</v>
      </c>
    </row>
    <row r="2088" spans="1:20" ht="45" x14ac:dyDescent="0.2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6">
        <f t="shared" si="128"/>
        <v>1.0035000000000001</v>
      </c>
      <c r="P2088" s="7">
        <f t="shared" si="129"/>
        <v>143.35714285714286</v>
      </c>
      <c r="Q2088" t="s">
        <v>8322</v>
      </c>
      <c r="R2088" t="s">
        <v>8323</v>
      </c>
      <c r="S2088" s="17">
        <f t="shared" si="130"/>
        <v>42321.417962962958</v>
      </c>
      <c r="T2088" s="11">
        <f t="shared" si="131"/>
        <v>42351.417962962958</v>
      </c>
    </row>
    <row r="2089" spans="1:20" ht="30" x14ac:dyDescent="0.25">
      <c r="A2089">
        <v>28</v>
      </c>
      <c r="B2089" s="3" t="s">
        <v>30</v>
      </c>
      <c r="C2089" s="3" t="s">
        <v>4139</v>
      </c>
      <c r="D2089">
        <v>12000</v>
      </c>
      <c r="E2089">
        <v>12042</v>
      </c>
      <c r="F2089" t="s">
        <v>8219</v>
      </c>
      <c r="G2089" t="s">
        <v>8224</v>
      </c>
      <c r="H2089" t="s">
        <v>8246</v>
      </c>
      <c r="I2089">
        <v>1450307284</v>
      </c>
      <c r="J2089">
        <v>1447715284</v>
      </c>
      <c r="K2089" t="b">
        <v>0</v>
      </c>
      <c r="L2089">
        <v>71</v>
      </c>
      <c r="M2089" t="b">
        <v>1</v>
      </c>
      <c r="N2089" t="s">
        <v>8265</v>
      </c>
      <c r="O2089" s="6">
        <f t="shared" si="128"/>
        <v>1.0035000000000001</v>
      </c>
      <c r="P2089" s="7">
        <f t="shared" si="129"/>
        <v>169.6056338028169</v>
      </c>
      <c r="Q2089" t="s">
        <v>8310</v>
      </c>
      <c r="R2089" t="s">
        <v>8311</v>
      </c>
      <c r="S2089" s="17">
        <f t="shared" si="130"/>
        <v>42324.755601851844</v>
      </c>
      <c r="T2089" s="11">
        <f t="shared" si="131"/>
        <v>42354.755601851844</v>
      </c>
    </row>
    <row r="2090" spans="1:20" ht="60" x14ac:dyDescent="0.2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 t="shared" si="128"/>
        <v>1.0035142857142858</v>
      </c>
      <c r="P2090" s="7">
        <f t="shared" si="129"/>
        <v>262.11194029850748</v>
      </c>
      <c r="Q2090" t="s">
        <v>8317</v>
      </c>
      <c r="R2090" t="s">
        <v>8318</v>
      </c>
      <c r="S2090" s="17">
        <f t="shared" si="130"/>
        <v>42219.456840277773</v>
      </c>
      <c r="T2090" s="11">
        <f t="shared" si="131"/>
        <v>42256.957638888889</v>
      </c>
    </row>
    <row r="2091" spans="1:20" ht="45" x14ac:dyDescent="0.2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 t="shared" si="128"/>
        <v>1.00352</v>
      </c>
      <c r="P2091" s="7">
        <f t="shared" si="129"/>
        <v>115.08256880733946</v>
      </c>
      <c r="Q2091" t="s">
        <v>8317</v>
      </c>
      <c r="R2091" t="s">
        <v>8357</v>
      </c>
      <c r="S2091" s="17">
        <f t="shared" si="130"/>
        <v>42576.070381944439</v>
      </c>
      <c r="T2091" s="11">
        <f t="shared" si="131"/>
        <v>42606.070381944439</v>
      </c>
    </row>
    <row r="2092" spans="1:20" ht="30" x14ac:dyDescent="0.2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 t="shared" si="128"/>
        <v>1.0036639999999999</v>
      </c>
      <c r="P2092" s="7">
        <f t="shared" si="129"/>
        <v>169.85083076923075</v>
      </c>
      <c r="Q2092" t="s">
        <v>8310</v>
      </c>
      <c r="R2092" t="s">
        <v>8315</v>
      </c>
      <c r="S2092" s="17">
        <f t="shared" si="130"/>
        <v>42459.572511574072</v>
      </c>
      <c r="T2092" s="11">
        <f t="shared" si="131"/>
        <v>42489.572511574072</v>
      </c>
    </row>
    <row r="2093" spans="1:20" ht="45" x14ac:dyDescent="0.2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 t="shared" si="128"/>
        <v>1.0037894736842106</v>
      </c>
      <c r="P2093" s="7">
        <f t="shared" si="129"/>
        <v>98.30927835051547</v>
      </c>
      <c r="Q2093" t="s">
        <v>8317</v>
      </c>
      <c r="R2093" t="s">
        <v>8318</v>
      </c>
      <c r="S2093" s="17">
        <f t="shared" si="130"/>
        <v>42254.056354166663</v>
      </c>
      <c r="T2093" s="11">
        <f t="shared" si="131"/>
        <v>42279.749999999993</v>
      </c>
    </row>
    <row r="2094" spans="1:20" ht="30" x14ac:dyDescent="0.2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 t="shared" si="128"/>
        <v>1.003825</v>
      </c>
      <c r="P2094" s="7">
        <f t="shared" si="129"/>
        <v>550.04109589041093</v>
      </c>
      <c r="Q2094" t="s">
        <v>8317</v>
      </c>
      <c r="R2094" t="s">
        <v>8318</v>
      </c>
      <c r="S2094" s="17">
        <f t="shared" si="130"/>
        <v>41887.083854166667</v>
      </c>
      <c r="T2094" s="11">
        <f t="shared" si="131"/>
        <v>41917.083854166667</v>
      </c>
    </row>
    <row r="2095" spans="1:20" ht="45" x14ac:dyDescent="0.2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 t="shared" si="128"/>
        <v>1.0039275000000001</v>
      </c>
      <c r="P2095" s="7">
        <f t="shared" si="129"/>
        <v>34.91921739130435</v>
      </c>
      <c r="Q2095" t="s">
        <v>8317</v>
      </c>
      <c r="R2095" t="s">
        <v>8318</v>
      </c>
      <c r="S2095" s="17">
        <f t="shared" si="130"/>
        <v>42734.581111111103</v>
      </c>
      <c r="T2095" s="11">
        <f t="shared" si="131"/>
        <v>42767.771527777775</v>
      </c>
    </row>
    <row r="2096" spans="1:20" ht="30" x14ac:dyDescent="0.2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6">
        <f t="shared" si="128"/>
        <v>1.004</v>
      </c>
      <c r="P2096" s="7">
        <f t="shared" si="129"/>
        <v>31.375</v>
      </c>
      <c r="Q2096" t="s">
        <v>8310</v>
      </c>
      <c r="R2096" t="s">
        <v>8312</v>
      </c>
      <c r="S2096" s="17">
        <f t="shared" si="130"/>
        <v>40706.089108796295</v>
      </c>
      <c r="T2096" s="11">
        <f t="shared" si="131"/>
        <v>40736.089108796295</v>
      </c>
    </row>
    <row r="2097" spans="1:20" ht="30" x14ac:dyDescent="0.25">
      <c r="A2097">
        <v>3151</v>
      </c>
      <c r="B2097" s="3" t="s">
        <v>3151</v>
      </c>
      <c r="C2097" s="3" t="s">
        <v>7261</v>
      </c>
      <c r="D2097">
        <v>3500</v>
      </c>
      <c r="E2097">
        <v>3514</v>
      </c>
      <c r="F2097" t="s">
        <v>8219</v>
      </c>
      <c r="G2097" t="s">
        <v>8224</v>
      </c>
      <c r="H2097" t="s">
        <v>8246</v>
      </c>
      <c r="I2097">
        <v>1410379774</v>
      </c>
      <c r="J2097">
        <v>1407787774</v>
      </c>
      <c r="K2097" t="b">
        <v>1</v>
      </c>
      <c r="L2097">
        <v>34</v>
      </c>
      <c r="M2097" t="b">
        <v>1</v>
      </c>
      <c r="N2097" t="s">
        <v>8271</v>
      </c>
      <c r="O2097" s="6">
        <f t="shared" si="128"/>
        <v>1.004</v>
      </c>
      <c r="P2097" s="7">
        <f t="shared" si="129"/>
        <v>103.35294117647059</v>
      </c>
      <c r="Q2097" t="s">
        <v>8317</v>
      </c>
      <c r="R2097" t="s">
        <v>8318</v>
      </c>
      <c r="S2097" s="17">
        <f t="shared" si="130"/>
        <v>41862.631643518514</v>
      </c>
      <c r="T2097" s="11">
        <f t="shared" si="131"/>
        <v>41892.631643518514</v>
      </c>
    </row>
    <row r="2098" spans="1:20" ht="45" x14ac:dyDescent="0.25">
      <c r="A2098">
        <v>3545</v>
      </c>
      <c r="B2098" s="3" t="s">
        <v>3544</v>
      </c>
      <c r="C2098" s="3" t="s">
        <v>7655</v>
      </c>
      <c r="D2098">
        <v>250</v>
      </c>
      <c r="E2098">
        <v>251</v>
      </c>
      <c r="F2098" t="s">
        <v>8219</v>
      </c>
      <c r="G2098" t="s">
        <v>8224</v>
      </c>
      <c r="H2098" t="s">
        <v>8246</v>
      </c>
      <c r="I2098">
        <v>1428780159</v>
      </c>
      <c r="J2098">
        <v>1426188159</v>
      </c>
      <c r="K2098" t="b">
        <v>0</v>
      </c>
      <c r="L2098">
        <v>8</v>
      </c>
      <c r="M2098" t="b">
        <v>1</v>
      </c>
      <c r="N2098" t="s">
        <v>8271</v>
      </c>
      <c r="O2098" s="6">
        <f t="shared" si="128"/>
        <v>1.004</v>
      </c>
      <c r="P2098" s="7">
        <f t="shared" si="129"/>
        <v>31.375</v>
      </c>
      <c r="Q2098" t="s">
        <v>8317</v>
      </c>
      <c r="R2098" t="s">
        <v>8318</v>
      </c>
      <c r="S2098" s="17">
        <f t="shared" si="130"/>
        <v>42075.599062499998</v>
      </c>
      <c r="T2098" s="11">
        <f t="shared" si="131"/>
        <v>42105.599062499998</v>
      </c>
    </row>
    <row r="2099" spans="1:20" ht="45" x14ac:dyDescent="0.25">
      <c r="A2099">
        <v>2531</v>
      </c>
      <c r="B2099" s="3" t="s">
        <v>2531</v>
      </c>
      <c r="C2099" s="3" t="s">
        <v>6641</v>
      </c>
      <c r="D2099">
        <v>4500</v>
      </c>
      <c r="E2099">
        <v>4518</v>
      </c>
      <c r="F2099" t="s">
        <v>8219</v>
      </c>
      <c r="G2099" t="s">
        <v>8224</v>
      </c>
      <c r="H2099" t="s">
        <v>8246</v>
      </c>
      <c r="I2099">
        <v>1439611140</v>
      </c>
      <c r="J2099">
        <v>1437668354</v>
      </c>
      <c r="K2099" t="b">
        <v>0</v>
      </c>
      <c r="L2099">
        <v>61</v>
      </c>
      <c r="M2099" t="b">
        <v>1</v>
      </c>
      <c r="N2099" t="s">
        <v>8300</v>
      </c>
      <c r="O2099" s="6">
        <f t="shared" si="128"/>
        <v>1.004</v>
      </c>
      <c r="P2099" s="7">
        <f t="shared" si="129"/>
        <v>74.06557377049181</v>
      </c>
      <c r="Q2099" t="s">
        <v>8325</v>
      </c>
      <c r="R2099" t="s">
        <v>8354</v>
      </c>
      <c r="S2099" s="17">
        <f t="shared" si="130"/>
        <v>42208.471689814811</v>
      </c>
      <c r="T2099" s="11">
        <f t="shared" si="131"/>
        <v>42230.957638888889</v>
      </c>
    </row>
    <row r="2100" spans="1:20" ht="45" x14ac:dyDescent="0.2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 t="shared" si="128"/>
        <v>1.0041</v>
      </c>
      <c r="P2100" s="7">
        <f t="shared" si="129"/>
        <v>118.12941176470588</v>
      </c>
      <c r="Q2100" t="s">
        <v>8317</v>
      </c>
      <c r="R2100" t="s">
        <v>8318</v>
      </c>
      <c r="S2100" s="17">
        <f t="shared" si="130"/>
        <v>41834.745532407404</v>
      </c>
      <c r="T2100" s="11">
        <f t="shared" si="131"/>
        <v>41879.745532407404</v>
      </c>
    </row>
    <row r="2101" spans="1:20" ht="45" x14ac:dyDescent="0.2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 t="shared" si="128"/>
        <v>1.0041666666666667</v>
      </c>
      <c r="P2101" s="7">
        <f t="shared" si="129"/>
        <v>89.925373134328353</v>
      </c>
      <c r="Q2101" t="s">
        <v>8338</v>
      </c>
      <c r="R2101" t="s">
        <v>8339</v>
      </c>
      <c r="S2101" s="17">
        <f t="shared" si="130"/>
        <v>42586.717303240737</v>
      </c>
      <c r="T2101" s="11">
        <f t="shared" si="131"/>
        <v>42608.957638888889</v>
      </c>
    </row>
    <row r="2102" spans="1:20" ht="30" x14ac:dyDescent="0.2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 t="shared" si="128"/>
        <v>1.0043200000000001</v>
      </c>
      <c r="P2102" s="7">
        <f t="shared" si="129"/>
        <v>126.8080808080808</v>
      </c>
      <c r="Q2102" t="s">
        <v>8325</v>
      </c>
      <c r="R2102" t="s">
        <v>8326</v>
      </c>
      <c r="S2102" s="17">
        <f t="shared" si="130"/>
        <v>41186.098194444443</v>
      </c>
      <c r="T2102" s="11">
        <f t="shared" si="131"/>
        <v>41211.098194444443</v>
      </c>
    </row>
    <row r="2103" spans="1:20" ht="45" x14ac:dyDescent="0.2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 t="shared" si="128"/>
        <v>1.004375</v>
      </c>
      <c r="P2103" s="7">
        <f t="shared" si="129"/>
        <v>110.06849315068493</v>
      </c>
      <c r="Q2103" t="s">
        <v>8310</v>
      </c>
      <c r="R2103" t="s">
        <v>8315</v>
      </c>
      <c r="S2103" s="17">
        <f t="shared" si="130"/>
        <v>41394.634108796294</v>
      </c>
      <c r="T2103" s="11">
        <f t="shared" si="131"/>
        <v>41454.634108796294</v>
      </c>
    </row>
    <row r="2104" spans="1:20" ht="30" x14ac:dyDescent="0.2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 t="shared" si="128"/>
        <v>1.0044440000000001</v>
      </c>
      <c r="P2104" s="7">
        <f t="shared" si="129"/>
        <v>41.851833333333339</v>
      </c>
      <c r="Q2104" t="s">
        <v>8325</v>
      </c>
      <c r="R2104" t="s">
        <v>8326</v>
      </c>
      <c r="S2104" s="17">
        <f t="shared" si="130"/>
        <v>41555.665312500001</v>
      </c>
      <c r="T2104" s="11">
        <f t="shared" si="131"/>
        <v>41585.706979166665</v>
      </c>
    </row>
    <row r="2105" spans="1:20" ht="90" x14ac:dyDescent="0.25">
      <c r="A2105">
        <v>3750</v>
      </c>
      <c r="B2105" s="3" t="s">
        <v>3747</v>
      </c>
      <c r="C2105" s="3" t="s">
        <v>7860</v>
      </c>
      <c r="D2105">
        <v>6000</v>
      </c>
      <c r="E2105">
        <v>6027</v>
      </c>
      <c r="F2105" t="s">
        <v>8219</v>
      </c>
      <c r="G2105" t="s">
        <v>8224</v>
      </c>
      <c r="H2105" t="s">
        <v>8246</v>
      </c>
      <c r="I2105">
        <v>1423555140</v>
      </c>
      <c r="J2105">
        <v>1421105608</v>
      </c>
      <c r="K2105" t="b">
        <v>0</v>
      </c>
      <c r="L2105">
        <v>28</v>
      </c>
      <c r="M2105" t="b">
        <v>1</v>
      </c>
      <c r="N2105" t="s">
        <v>8305</v>
      </c>
      <c r="O2105" s="6">
        <f t="shared" si="128"/>
        <v>1.0044999999999999</v>
      </c>
      <c r="P2105" s="7">
        <f t="shared" si="129"/>
        <v>215.25</v>
      </c>
      <c r="Q2105" t="s">
        <v>8317</v>
      </c>
      <c r="R2105" t="s">
        <v>8359</v>
      </c>
      <c r="S2105" s="17">
        <f t="shared" si="130"/>
        <v>42016.773240740738</v>
      </c>
      <c r="T2105" s="11">
        <f t="shared" si="131"/>
        <v>42045.124305555553</v>
      </c>
    </row>
    <row r="2106" spans="1:20" ht="45" x14ac:dyDescent="0.25">
      <c r="A2106">
        <v>1288</v>
      </c>
      <c r="B2106" s="3" t="s">
        <v>1289</v>
      </c>
      <c r="C2106" s="3" t="s">
        <v>5398</v>
      </c>
      <c r="D2106">
        <v>4000</v>
      </c>
      <c r="E2106">
        <v>4018</v>
      </c>
      <c r="F2106" t="s">
        <v>8219</v>
      </c>
      <c r="G2106" t="s">
        <v>8224</v>
      </c>
      <c r="H2106" t="s">
        <v>8246</v>
      </c>
      <c r="I2106">
        <v>1470801600</v>
      </c>
      <c r="J2106">
        <v>1468122163</v>
      </c>
      <c r="K2106" t="b">
        <v>0</v>
      </c>
      <c r="L2106">
        <v>61</v>
      </c>
      <c r="M2106" t="b">
        <v>1</v>
      </c>
      <c r="N2106" t="s">
        <v>8271</v>
      </c>
      <c r="O2106" s="6">
        <f t="shared" si="128"/>
        <v>1.0044999999999999</v>
      </c>
      <c r="P2106" s="7">
        <f t="shared" si="129"/>
        <v>65.868852459016395</v>
      </c>
      <c r="Q2106" t="s">
        <v>8317</v>
      </c>
      <c r="R2106" t="s">
        <v>8318</v>
      </c>
      <c r="S2106" s="17">
        <f t="shared" si="130"/>
        <v>42560.946331018517</v>
      </c>
      <c r="T2106" s="11">
        <f t="shared" si="131"/>
        <v>42591.958333333336</v>
      </c>
    </row>
    <row r="2107" spans="1:20" ht="45" x14ac:dyDescent="0.25">
      <c r="A2107">
        <v>3556</v>
      </c>
      <c r="B2107" s="3" t="s">
        <v>3555</v>
      </c>
      <c r="C2107" s="3" t="s">
        <v>7666</v>
      </c>
      <c r="D2107">
        <v>2200</v>
      </c>
      <c r="E2107">
        <v>2210</v>
      </c>
      <c r="F2107" t="s">
        <v>8219</v>
      </c>
      <c r="G2107" t="s">
        <v>8225</v>
      </c>
      <c r="H2107" t="s">
        <v>8247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8271</v>
      </c>
      <c r="O2107" s="6">
        <f t="shared" si="128"/>
        <v>1.0045454545454546</v>
      </c>
      <c r="P2107" s="7">
        <f t="shared" si="129"/>
        <v>110.5</v>
      </c>
      <c r="Q2107" t="s">
        <v>8317</v>
      </c>
      <c r="R2107" t="s">
        <v>8318</v>
      </c>
      <c r="S2107" s="17">
        <f t="shared" si="130"/>
        <v>41808.441249999996</v>
      </c>
      <c r="T2107" s="11">
        <f t="shared" si="131"/>
        <v>41868.441249999996</v>
      </c>
    </row>
    <row r="2108" spans="1:20" ht="45" x14ac:dyDescent="0.25">
      <c r="A2108">
        <v>3261</v>
      </c>
      <c r="B2108" s="3" t="s">
        <v>3261</v>
      </c>
      <c r="C2108" s="3" t="s">
        <v>7371</v>
      </c>
      <c r="D2108">
        <v>3300</v>
      </c>
      <c r="E2108">
        <v>3315</v>
      </c>
      <c r="F2108" t="s">
        <v>8219</v>
      </c>
      <c r="G2108" t="s">
        <v>8224</v>
      </c>
      <c r="H2108" t="s">
        <v>8246</v>
      </c>
      <c r="I2108">
        <v>1437067476</v>
      </c>
      <c r="J2108">
        <v>1434475476</v>
      </c>
      <c r="K2108" t="b">
        <v>1</v>
      </c>
      <c r="L2108">
        <v>49</v>
      </c>
      <c r="M2108" t="b">
        <v>1</v>
      </c>
      <c r="N2108" t="s">
        <v>8271</v>
      </c>
      <c r="O2108" s="6">
        <f t="shared" si="128"/>
        <v>1.0045454545454546</v>
      </c>
      <c r="P2108" s="7">
        <f t="shared" si="129"/>
        <v>67.65306122448979</v>
      </c>
      <c r="Q2108" t="s">
        <v>8317</v>
      </c>
      <c r="R2108" t="s">
        <v>8318</v>
      </c>
      <c r="S2108" s="17">
        <f t="shared" si="130"/>
        <v>42171.517083333332</v>
      </c>
      <c r="T2108" s="11">
        <f t="shared" si="131"/>
        <v>42201.517083333332</v>
      </c>
    </row>
    <row r="2109" spans="1:20" ht="60" x14ac:dyDescent="0.2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 t="shared" si="128"/>
        <v>1.0045999999999999</v>
      </c>
      <c r="P2109" s="7">
        <f t="shared" si="129"/>
        <v>93.018518518518519</v>
      </c>
      <c r="Q2109" t="s">
        <v>8310</v>
      </c>
      <c r="R2109" t="s">
        <v>8315</v>
      </c>
      <c r="S2109" s="17">
        <f t="shared" si="130"/>
        <v>40933.648587962962</v>
      </c>
      <c r="T2109" s="11">
        <f t="shared" si="131"/>
        <v>40963.648587962962</v>
      </c>
    </row>
    <row r="2110" spans="1:20" ht="45" x14ac:dyDescent="0.2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 t="shared" si="128"/>
        <v>1.0046666666666666</v>
      </c>
      <c r="P2110" s="7">
        <f t="shared" si="129"/>
        <v>107.64285714285714</v>
      </c>
      <c r="Q2110" t="s">
        <v>8319</v>
      </c>
      <c r="R2110" t="s">
        <v>8321</v>
      </c>
      <c r="S2110" s="17">
        <f t="shared" si="130"/>
        <v>42675.482060185182</v>
      </c>
      <c r="T2110" s="11">
        <f t="shared" si="131"/>
        <v>42705.523726851847</v>
      </c>
    </row>
    <row r="2111" spans="1:20" ht="30" x14ac:dyDescent="0.2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 t="shared" si="128"/>
        <v>1.0047368421052632</v>
      </c>
      <c r="P2111" s="7">
        <f t="shared" si="129"/>
        <v>190.9</v>
      </c>
      <c r="Q2111" t="s">
        <v>8325</v>
      </c>
      <c r="R2111" t="s">
        <v>8326</v>
      </c>
      <c r="S2111" s="17">
        <f t="shared" si="130"/>
        <v>41620.668344907404</v>
      </c>
      <c r="T2111" s="11">
        <f t="shared" si="131"/>
        <v>41650.668344907404</v>
      </c>
    </row>
    <row r="2112" spans="1:20" ht="45" x14ac:dyDescent="0.2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 t="shared" si="128"/>
        <v>1.0047999999999999</v>
      </c>
      <c r="P2112" s="7">
        <f t="shared" si="129"/>
        <v>122.53658536585365</v>
      </c>
      <c r="Q2112" t="s">
        <v>8317</v>
      </c>
      <c r="R2112" t="s">
        <v>8318</v>
      </c>
      <c r="S2112" s="17">
        <f t="shared" si="130"/>
        <v>41982.480277777773</v>
      </c>
      <c r="T2112" s="11">
        <f t="shared" si="131"/>
        <v>42012.480277777773</v>
      </c>
    </row>
    <row r="2113" spans="1:20" ht="45" x14ac:dyDescent="0.2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 t="shared" si="128"/>
        <v>1.0049377777777779</v>
      </c>
      <c r="P2113" s="7">
        <f t="shared" si="129"/>
        <v>167.48962962962963</v>
      </c>
      <c r="Q2113" t="s">
        <v>8310</v>
      </c>
      <c r="R2113" t="s">
        <v>8312</v>
      </c>
      <c r="S2113" s="17">
        <f t="shared" si="130"/>
        <v>40248.626666666663</v>
      </c>
      <c r="T2113" s="11">
        <f t="shared" si="131"/>
        <v>40338.583333333328</v>
      </c>
    </row>
    <row r="2114" spans="1:20" ht="30" x14ac:dyDescent="0.25">
      <c r="A2114">
        <v>1634</v>
      </c>
      <c r="B2114" s="3" t="s">
        <v>1635</v>
      </c>
      <c r="C2114" s="3" t="s">
        <v>5744</v>
      </c>
      <c r="D2114">
        <v>2000</v>
      </c>
      <c r="E2114">
        <v>2010</v>
      </c>
      <c r="F2114" t="s">
        <v>8219</v>
      </c>
      <c r="G2114" t="s">
        <v>8224</v>
      </c>
      <c r="H2114" t="s">
        <v>8246</v>
      </c>
      <c r="I2114">
        <v>1306994340</v>
      </c>
      <c r="J2114">
        <v>1303706001</v>
      </c>
      <c r="K2114" t="b">
        <v>0</v>
      </c>
      <c r="L2114">
        <v>32</v>
      </c>
      <c r="M2114" t="b">
        <v>1</v>
      </c>
      <c r="N2114" t="s">
        <v>8276</v>
      </c>
      <c r="O2114" s="6">
        <f t="shared" ref="O2114:O2177" si="132">E2114/D2114</f>
        <v>1.0049999999999999</v>
      </c>
      <c r="P2114" s="7">
        <f t="shared" ref="P2114:P2177" si="133">IFERROR(E2114/L2114,0)</f>
        <v>62.8125</v>
      </c>
      <c r="Q2114" t="s">
        <v>8325</v>
      </c>
      <c r="R2114" t="s">
        <v>8326</v>
      </c>
      <c r="S2114" s="17">
        <f t="shared" ref="S2114:S2177" si="134">(((J2114/60)/60)/24)+DATE(1970,1,1)+(-5/24)</f>
        <v>40657.981493055551</v>
      </c>
      <c r="T2114" s="11">
        <f t="shared" ref="T2114:T2177" si="135">(((I2114/60)/60)/24)+DATE(1970,1,1)+(-5/24)</f>
        <v>40696.040972222218</v>
      </c>
    </row>
    <row r="2115" spans="1:20" x14ac:dyDescent="0.2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6">
        <f t="shared" si="132"/>
        <v>1.0049999999999999</v>
      </c>
      <c r="P2115" s="7">
        <f t="shared" si="133"/>
        <v>186.11111111111111</v>
      </c>
      <c r="Q2115" t="s">
        <v>8310</v>
      </c>
      <c r="R2115" t="s">
        <v>8312</v>
      </c>
      <c r="S2115" s="17">
        <f t="shared" si="134"/>
        <v>40987.568298611113</v>
      </c>
      <c r="T2115" s="11">
        <f t="shared" si="135"/>
        <v>41001.568298611113</v>
      </c>
    </row>
    <row r="2116" spans="1:20" ht="45" x14ac:dyDescent="0.25">
      <c r="A2116">
        <v>10</v>
      </c>
      <c r="B2116" s="3" t="s">
        <v>12</v>
      </c>
      <c r="C2116" s="3" t="s">
        <v>4121</v>
      </c>
      <c r="D2116">
        <v>3000</v>
      </c>
      <c r="E2116">
        <v>3015</v>
      </c>
      <c r="F2116" t="s">
        <v>8219</v>
      </c>
      <c r="G2116" t="s">
        <v>8224</v>
      </c>
      <c r="H2116" t="s">
        <v>8246</v>
      </c>
      <c r="I2116">
        <v>1403660279</v>
      </c>
      <c r="J2116">
        <v>1400636279</v>
      </c>
      <c r="K2116" t="b">
        <v>0</v>
      </c>
      <c r="L2116">
        <v>19</v>
      </c>
      <c r="M2116" t="b">
        <v>1</v>
      </c>
      <c r="N2116" t="s">
        <v>8265</v>
      </c>
      <c r="O2116" s="6">
        <f t="shared" si="132"/>
        <v>1.0049999999999999</v>
      </c>
      <c r="P2116" s="7">
        <f t="shared" si="133"/>
        <v>158.68421052631578</v>
      </c>
      <c r="Q2116" t="s">
        <v>8310</v>
      </c>
      <c r="R2116" t="s">
        <v>8311</v>
      </c>
      <c r="S2116" s="17">
        <f t="shared" si="134"/>
        <v>41779.859710648147</v>
      </c>
      <c r="T2116" s="11">
        <f t="shared" si="135"/>
        <v>41814.859710648147</v>
      </c>
    </row>
    <row r="2117" spans="1:20" ht="45" x14ac:dyDescent="0.25">
      <c r="A2117">
        <v>3588</v>
      </c>
      <c r="B2117" s="3" t="s">
        <v>3587</v>
      </c>
      <c r="C2117" s="3" t="s">
        <v>7698</v>
      </c>
      <c r="D2117">
        <v>200</v>
      </c>
      <c r="E2117">
        <v>201</v>
      </c>
      <c r="F2117" t="s">
        <v>8219</v>
      </c>
      <c r="G2117" t="s">
        <v>8225</v>
      </c>
      <c r="H2117" t="s">
        <v>8247</v>
      </c>
      <c r="I2117">
        <v>1430348400</v>
      </c>
      <c r="J2117">
        <v>1428436410</v>
      </c>
      <c r="K2117" t="b">
        <v>0</v>
      </c>
      <c r="L2117">
        <v>11</v>
      </c>
      <c r="M2117" t="b">
        <v>1</v>
      </c>
      <c r="N2117" t="s">
        <v>8271</v>
      </c>
      <c r="O2117" s="6">
        <f t="shared" si="132"/>
        <v>1.0049999999999999</v>
      </c>
      <c r="P2117" s="7">
        <f t="shared" si="133"/>
        <v>18.272727272727273</v>
      </c>
      <c r="Q2117" t="s">
        <v>8317</v>
      </c>
      <c r="R2117" t="s">
        <v>8318</v>
      </c>
      <c r="S2117" s="17">
        <f t="shared" si="134"/>
        <v>42101.620486111111</v>
      </c>
      <c r="T2117" s="11">
        <f t="shared" si="135"/>
        <v>42123.749999999993</v>
      </c>
    </row>
    <row r="2118" spans="1:20" ht="45" x14ac:dyDescent="0.25">
      <c r="A2118">
        <v>3653</v>
      </c>
      <c r="B2118" s="3" t="s">
        <v>3650</v>
      </c>
      <c r="C2118" s="3" t="s">
        <v>7763</v>
      </c>
      <c r="D2118">
        <v>2000</v>
      </c>
      <c r="E2118">
        <v>2010</v>
      </c>
      <c r="F2118" t="s">
        <v>8219</v>
      </c>
      <c r="G2118" t="s">
        <v>8225</v>
      </c>
      <c r="H2118" t="s">
        <v>8247</v>
      </c>
      <c r="I2118">
        <v>1438764207</v>
      </c>
      <c r="J2118">
        <v>1436172207</v>
      </c>
      <c r="K2118" t="b">
        <v>0</v>
      </c>
      <c r="L2118">
        <v>33</v>
      </c>
      <c r="M2118" t="b">
        <v>1</v>
      </c>
      <c r="N2118" t="s">
        <v>8271</v>
      </c>
      <c r="O2118" s="6">
        <f t="shared" si="132"/>
        <v>1.0049999999999999</v>
      </c>
      <c r="P2118" s="7">
        <f t="shared" si="133"/>
        <v>60.909090909090907</v>
      </c>
      <c r="Q2118" t="s">
        <v>8317</v>
      </c>
      <c r="R2118" t="s">
        <v>8318</v>
      </c>
      <c r="S2118" s="17">
        <f t="shared" si="134"/>
        <v>42191.155173611107</v>
      </c>
      <c r="T2118" s="11">
        <f t="shared" si="135"/>
        <v>42221.155173611107</v>
      </c>
    </row>
    <row r="2119" spans="1:20" ht="30" x14ac:dyDescent="0.25">
      <c r="A2119">
        <v>3564</v>
      </c>
      <c r="B2119" s="3" t="s">
        <v>3563</v>
      </c>
      <c r="C2119" s="3" t="s">
        <v>7674</v>
      </c>
      <c r="D2119">
        <v>1000</v>
      </c>
      <c r="E2119">
        <v>1005</v>
      </c>
      <c r="F2119" t="s">
        <v>8219</v>
      </c>
      <c r="G2119" t="s">
        <v>8225</v>
      </c>
      <c r="H2119" t="s">
        <v>8247</v>
      </c>
      <c r="I2119">
        <v>1444060800</v>
      </c>
      <c r="J2119">
        <v>1440082649</v>
      </c>
      <c r="K2119" t="b">
        <v>0</v>
      </c>
      <c r="L2119">
        <v>17</v>
      </c>
      <c r="M2119" t="b">
        <v>1</v>
      </c>
      <c r="N2119" t="s">
        <v>8271</v>
      </c>
      <c r="O2119" s="6">
        <f t="shared" si="132"/>
        <v>1.0049999999999999</v>
      </c>
      <c r="P2119" s="7">
        <f t="shared" si="133"/>
        <v>59.117647058823529</v>
      </c>
      <c r="Q2119" t="s">
        <v>8317</v>
      </c>
      <c r="R2119" t="s">
        <v>8318</v>
      </c>
      <c r="S2119" s="17">
        <f t="shared" si="134"/>
        <v>42236.414918981485</v>
      </c>
      <c r="T2119" s="11">
        <f t="shared" si="135"/>
        <v>42282.458333333336</v>
      </c>
    </row>
    <row r="2120" spans="1:20" ht="45" x14ac:dyDescent="0.25">
      <c r="A2120">
        <v>3038</v>
      </c>
      <c r="B2120" s="3" t="s">
        <v>3038</v>
      </c>
      <c r="C2120" s="3" t="s">
        <v>7148</v>
      </c>
      <c r="D2120">
        <v>1000</v>
      </c>
      <c r="E2120">
        <v>1005</v>
      </c>
      <c r="F2120" t="s">
        <v>8219</v>
      </c>
      <c r="G2120" t="s">
        <v>8224</v>
      </c>
      <c r="H2120" t="s">
        <v>8246</v>
      </c>
      <c r="I2120">
        <v>1457071397</v>
      </c>
      <c r="J2120">
        <v>1451887397</v>
      </c>
      <c r="K2120" t="b">
        <v>0</v>
      </c>
      <c r="L2120">
        <v>27</v>
      </c>
      <c r="M2120" t="b">
        <v>1</v>
      </c>
      <c r="N2120" t="s">
        <v>8303</v>
      </c>
      <c r="O2120" s="6">
        <f t="shared" si="132"/>
        <v>1.0049999999999999</v>
      </c>
      <c r="P2120" s="7">
        <f t="shared" si="133"/>
        <v>37.222222222222221</v>
      </c>
      <c r="Q2120" t="s">
        <v>8317</v>
      </c>
      <c r="R2120" t="s">
        <v>8357</v>
      </c>
      <c r="S2120" s="17">
        <f t="shared" si="134"/>
        <v>42373.043946759259</v>
      </c>
      <c r="T2120" s="11">
        <f t="shared" si="135"/>
        <v>42433.043946759259</v>
      </c>
    </row>
    <row r="2121" spans="1:20" ht="45" x14ac:dyDescent="0.2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 t="shared" si="132"/>
        <v>1.00528</v>
      </c>
      <c r="P2121" s="7">
        <f t="shared" si="133"/>
        <v>239.35238095238094</v>
      </c>
      <c r="Q2121" t="s">
        <v>8319</v>
      </c>
      <c r="R2121" t="s">
        <v>8321</v>
      </c>
      <c r="S2121" s="17">
        <f t="shared" si="134"/>
        <v>41955.809155092589</v>
      </c>
      <c r="T2121" s="11">
        <f t="shared" si="135"/>
        <v>41985.809155092589</v>
      </c>
    </row>
    <row r="2122" spans="1:20" ht="45" x14ac:dyDescent="0.2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 t="shared" si="132"/>
        <v>1.0055555555555555</v>
      </c>
      <c r="P2122" s="7">
        <f t="shared" si="133"/>
        <v>60.333333333333336</v>
      </c>
      <c r="Q2122" t="s">
        <v>8317</v>
      </c>
      <c r="R2122" t="s">
        <v>8318</v>
      </c>
      <c r="S2122" s="17">
        <f t="shared" si="134"/>
        <v>41802.412569444445</v>
      </c>
      <c r="T2122" s="11">
        <f t="shared" si="135"/>
        <v>41822.412569444445</v>
      </c>
    </row>
    <row r="2123" spans="1:20" x14ac:dyDescent="0.2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6">
        <f t="shared" si="132"/>
        <v>1.0056666666666667</v>
      </c>
      <c r="P2123" s="7">
        <f t="shared" si="133"/>
        <v>143.66666666666666</v>
      </c>
      <c r="Q2123" t="s">
        <v>8319</v>
      </c>
      <c r="R2123" t="s">
        <v>8321</v>
      </c>
      <c r="S2123" s="17">
        <f t="shared" si="134"/>
        <v>42209.385358796295</v>
      </c>
      <c r="T2123" s="11">
        <f t="shared" si="135"/>
        <v>42239.385358796295</v>
      </c>
    </row>
    <row r="2124" spans="1:20" ht="45" x14ac:dyDescent="0.2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6">
        <f t="shared" si="132"/>
        <v>1.0056666666666667</v>
      </c>
      <c r="P2124" s="7">
        <f t="shared" si="133"/>
        <v>88.735294117647058</v>
      </c>
      <c r="Q2124" t="s">
        <v>8317</v>
      </c>
      <c r="R2124" t="s">
        <v>8318</v>
      </c>
      <c r="S2124" s="17">
        <f t="shared" si="134"/>
        <v>42754.485509259255</v>
      </c>
      <c r="T2124" s="11">
        <f t="shared" si="135"/>
        <v>42782.749999999993</v>
      </c>
    </row>
    <row r="2125" spans="1:20" ht="45" x14ac:dyDescent="0.2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 t="shared" si="132"/>
        <v>1.0057142857142858</v>
      </c>
      <c r="P2125" s="7">
        <f t="shared" si="133"/>
        <v>234.66666666666666</v>
      </c>
      <c r="Q2125" t="s">
        <v>8317</v>
      </c>
      <c r="R2125" t="s">
        <v>8357</v>
      </c>
      <c r="S2125" s="17">
        <f t="shared" si="134"/>
        <v>42170.638113425921</v>
      </c>
      <c r="T2125" s="11">
        <f t="shared" si="135"/>
        <v>42230.638113425921</v>
      </c>
    </row>
    <row r="2126" spans="1:20" ht="45" x14ac:dyDescent="0.2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 t="shared" si="132"/>
        <v>1.0058763157894737</v>
      </c>
      <c r="P2126" s="7">
        <f t="shared" si="133"/>
        <v>47.189259259259259</v>
      </c>
      <c r="Q2126" t="s">
        <v>8325</v>
      </c>
      <c r="R2126" t="s">
        <v>8346</v>
      </c>
      <c r="S2126" s="17">
        <f t="shared" si="134"/>
        <v>41737.476331018515</v>
      </c>
      <c r="T2126" s="11">
        <f t="shared" si="135"/>
        <v>41782.476331018515</v>
      </c>
    </row>
    <row r="2127" spans="1:20" ht="30" x14ac:dyDescent="0.2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6">
        <f t="shared" si="132"/>
        <v>1.006</v>
      </c>
      <c r="P2127" s="7">
        <f t="shared" si="133"/>
        <v>52.94736842105263</v>
      </c>
      <c r="Q2127" t="s">
        <v>8325</v>
      </c>
      <c r="R2127" t="s">
        <v>8326</v>
      </c>
      <c r="S2127" s="17">
        <f t="shared" si="134"/>
        <v>40947.83390046296</v>
      </c>
      <c r="T2127" s="11">
        <f t="shared" si="135"/>
        <v>40981.957638888889</v>
      </c>
    </row>
    <row r="2128" spans="1:20" ht="45" x14ac:dyDescent="0.2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6">
        <f t="shared" si="132"/>
        <v>1.006</v>
      </c>
      <c r="P2128" s="7">
        <f t="shared" si="133"/>
        <v>182.90909090909091</v>
      </c>
      <c r="Q2128" t="s">
        <v>8317</v>
      </c>
      <c r="R2128" t="s">
        <v>8318</v>
      </c>
      <c r="S2128" s="17">
        <f t="shared" si="134"/>
        <v>42702.708715277775</v>
      </c>
      <c r="T2128" s="11">
        <f t="shared" si="135"/>
        <v>42732.708715277775</v>
      </c>
    </row>
    <row r="2129" spans="1:20" ht="45" x14ac:dyDescent="0.2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 t="shared" si="132"/>
        <v>1.0060606060606061</v>
      </c>
      <c r="P2129" s="7">
        <f t="shared" si="133"/>
        <v>55.333333333333336</v>
      </c>
      <c r="Q2129" t="s">
        <v>8317</v>
      </c>
      <c r="R2129" t="s">
        <v>8318</v>
      </c>
      <c r="S2129" s="17">
        <f t="shared" si="134"/>
        <v>42372.484722222223</v>
      </c>
      <c r="T2129" s="11">
        <f t="shared" si="135"/>
        <v>42402.484722222223</v>
      </c>
    </row>
    <row r="2130" spans="1:20" ht="45" x14ac:dyDescent="0.2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 t="shared" si="132"/>
        <v>1.0060706666666666</v>
      </c>
      <c r="P2130" s="7">
        <f t="shared" si="133"/>
        <v>97.993896103896105</v>
      </c>
      <c r="Q2130" t="s">
        <v>8325</v>
      </c>
      <c r="R2130" t="s">
        <v>8326</v>
      </c>
      <c r="S2130" s="17">
        <f t="shared" si="134"/>
        <v>40869.466840277775</v>
      </c>
      <c r="T2130" s="11">
        <f t="shared" si="135"/>
        <v>40929.134027777778</v>
      </c>
    </row>
    <row r="2131" spans="1:20" ht="45" x14ac:dyDescent="0.2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 t="shared" si="132"/>
        <v>1.0061</v>
      </c>
      <c r="P2131" s="7">
        <f t="shared" si="133"/>
        <v>104.25906735751295</v>
      </c>
      <c r="Q2131" t="s">
        <v>8310</v>
      </c>
      <c r="R2131" t="s">
        <v>8315</v>
      </c>
      <c r="S2131" s="17">
        <f t="shared" si="134"/>
        <v>40864.833923611113</v>
      </c>
      <c r="T2131" s="11">
        <f t="shared" si="135"/>
        <v>40894.832638888889</v>
      </c>
    </row>
    <row r="2132" spans="1:20" ht="45" x14ac:dyDescent="0.2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 t="shared" si="132"/>
        <v>1.0063375000000001</v>
      </c>
      <c r="P2132" s="7">
        <f t="shared" si="133"/>
        <v>35.003043478260871</v>
      </c>
      <c r="Q2132" t="s">
        <v>8319</v>
      </c>
      <c r="R2132" t="s">
        <v>8349</v>
      </c>
      <c r="S2132" s="17">
        <f t="shared" si="134"/>
        <v>40102.709722222222</v>
      </c>
      <c r="T2132" s="11">
        <f t="shared" si="135"/>
        <v>40140.040972222218</v>
      </c>
    </row>
    <row r="2133" spans="1:20" ht="45" x14ac:dyDescent="0.2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 t="shared" si="132"/>
        <v>1.0063392857142857</v>
      </c>
      <c r="P2133" s="7">
        <f t="shared" si="133"/>
        <v>216.75</v>
      </c>
      <c r="Q2133" t="s">
        <v>8310</v>
      </c>
      <c r="R2133" t="s">
        <v>8315</v>
      </c>
      <c r="S2133" s="17">
        <f t="shared" si="134"/>
        <v>42178.07403935185</v>
      </c>
      <c r="T2133" s="11">
        <f t="shared" si="135"/>
        <v>42208.07403935185</v>
      </c>
    </row>
    <row r="2134" spans="1:20" ht="45" x14ac:dyDescent="0.2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 t="shared" si="132"/>
        <v>1.0064</v>
      </c>
      <c r="P2134" s="7">
        <f t="shared" si="133"/>
        <v>141.74647887323943</v>
      </c>
      <c r="Q2134" t="s">
        <v>8310</v>
      </c>
      <c r="R2134" t="s">
        <v>8315</v>
      </c>
      <c r="S2134" s="17">
        <f t="shared" si="134"/>
        <v>42089.519687500004</v>
      </c>
      <c r="T2134" s="11">
        <f t="shared" si="135"/>
        <v>42124.957638888889</v>
      </c>
    </row>
    <row r="2135" spans="1:20" ht="45" x14ac:dyDescent="0.2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 t="shared" si="132"/>
        <v>1.00644</v>
      </c>
      <c r="P2135" s="7">
        <f t="shared" si="133"/>
        <v>25.161000000000001</v>
      </c>
      <c r="Q2135" t="s">
        <v>8317</v>
      </c>
      <c r="R2135" t="s">
        <v>8318</v>
      </c>
      <c r="S2135" s="17">
        <f t="shared" si="134"/>
        <v>42534.841516203705</v>
      </c>
      <c r="T2135" s="11">
        <f t="shared" si="135"/>
        <v>42555.841516203705</v>
      </c>
    </row>
    <row r="2136" spans="1:20" ht="45" x14ac:dyDescent="0.2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 t="shared" si="132"/>
        <v>1.0065</v>
      </c>
      <c r="P2136" s="7">
        <f t="shared" si="133"/>
        <v>145.86956521739131</v>
      </c>
      <c r="Q2136" t="s">
        <v>8317</v>
      </c>
      <c r="R2136" t="s">
        <v>8318</v>
      </c>
      <c r="S2136" s="17">
        <f t="shared" si="134"/>
        <v>42626.541979166665</v>
      </c>
      <c r="T2136" s="11">
        <f t="shared" si="135"/>
        <v>42656.541979166665</v>
      </c>
    </row>
    <row r="2137" spans="1:20" ht="45" x14ac:dyDescent="0.2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 t="shared" si="132"/>
        <v>1.0066250000000001</v>
      </c>
      <c r="P2137" s="7">
        <f t="shared" si="133"/>
        <v>83.885416666666671</v>
      </c>
      <c r="Q2137" t="s">
        <v>8325</v>
      </c>
      <c r="R2137" t="s">
        <v>8326</v>
      </c>
      <c r="S2137" s="17">
        <f t="shared" si="134"/>
        <v>40555.117604166662</v>
      </c>
      <c r="T2137" s="11">
        <f t="shared" si="135"/>
        <v>40605.117604166662</v>
      </c>
    </row>
    <row r="2138" spans="1:20" ht="45" x14ac:dyDescent="0.25">
      <c r="A2138">
        <v>1652</v>
      </c>
      <c r="B2138" s="3" t="s">
        <v>1653</v>
      </c>
      <c r="C2138" s="3" t="s">
        <v>5762</v>
      </c>
      <c r="D2138">
        <v>4500</v>
      </c>
      <c r="E2138">
        <v>4530</v>
      </c>
      <c r="F2138" t="s">
        <v>8219</v>
      </c>
      <c r="G2138" t="s">
        <v>8224</v>
      </c>
      <c r="H2138" t="s">
        <v>8246</v>
      </c>
      <c r="I2138">
        <v>1385297393</v>
      </c>
      <c r="J2138">
        <v>1382701793</v>
      </c>
      <c r="K2138" t="b">
        <v>0</v>
      </c>
      <c r="L2138">
        <v>70</v>
      </c>
      <c r="M2138" t="b">
        <v>1</v>
      </c>
      <c r="N2138" t="s">
        <v>8292</v>
      </c>
      <c r="O2138" s="6">
        <f t="shared" si="132"/>
        <v>1.0066666666666666</v>
      </c>
      <c r="P2138" s="7">
        <f t="shared" si="133"/>
        <v>64.714285714285708</v>
      </c>
      <c r="Q2138" t="s">
        <v>8325</v>
      </c>
      <c r="R2138" t="s">
        <v>8346</v>
      </c>
      <c r="S2138" s="17">
        <f t="shared" si="134"/>
        <v>41572.284641203703</v>
      </c>
      <c r="T2138" s="11">
        <f t="shared" si="135"/>
        <v>41602.326307870368</v>
      </c>
    </row>
    <row r="2139" spans="1:20" ht="30" x14ac:dyDescent="0.25">
      <c r="A2139">
        <v>3658</v>
      </c>
      <c r="B2139" s="3" t="s">
        <v>3655</v>
      </c>
      <c r="C2139" s="3" t="s">
        <v>7768</v>
      </c>
      <c r="D2139">
        <v>1500</v>
      </c>
      <c r="E2139">
        <v>1510</v>
      </c>
      <c r="F2139" t="s">
        <v>8219</v>
      </c>
      <c r="G2139" t="s">
        <v>8224</v>
      </c>
      <c r="H2139" t="s">
        <v>8246</v>
      </c>
      <c r="I2139">
        <v>1404273540</v>
      </c>
      <c r="J2139">
        <v>1400272580</v>
      </c>
      <c r="K2139" t="b">
        <v>0</v>
      </c>
      <c r="L2139">
        <v>20</v>
      </c>
      <c r="M2139" t="b">
        <v>1</v>
      </c>
      <c r="N2139" t="s">
        <v>8271</v>
      </c>
      <c r="O2139" s="6">
        <f t="shared" si="132"/>
        <v>1.0066666666666666</v>
      </c>
      <c r="P2139" s="7">
        <f t="shared" si="133"/>
        <v>75.5</v>
      </c>
      <c r="Q2139" t="s">
        <v>8317</v>
      </c>
      <c r="R2139" t="s">
        <v>8318</v>
      </c>
      <c r="S2139" s="17">
        <f t="shared" si="134"/>
        <v>41775.650231481479</v>
      </c>
      <c r="T2139" s="11">
        <f t="shared" si="135"/>
        <v>41821.957638888889</v>
      </c>
    </row>
    <row r="2140" spans="1:20" ht="45" x14ac:dyDescent="0.25">
      <c r="A2140">
        <v>17</v>
      </c>
      <c r="B2140" s="3" t="s">
        <v>19</v>
      </c>
      <c r="C2140" s="3" t="s">
        <v>4128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1415126022</v>
      </c>
      <c r="J2140">
        <v>1412530422</v>
      </c>
      <c r="K2140" t="b">
        <v>0</v>
      </c>
      <c r="L2140">
        <v>36</v>
      </c>
      <c r="M2140" t="b">
        <v>1</v>
      </c>
      <c r="N2140" t="s">
        <v>8265</v>
      </c>
      <c r="O2140" s="6">
        <f t="shared" si="132"/>
        <v>1.0066666666666666</v>
      </c>
      <c r="P2140" s="7">
        <f t="shared" si="133"/>
        <v>41.944444444444443</v>
      </c>
      <c r="Q2140" t="s">
        <v>8310</v>
      </c>
      <c r="R2140" t="s">
        <v>8311</v>
      </c>
      <c r="S2140" s="17">
        <f t="shared" si="134"/>
        <v>41917.523402777777</v>
      </c>
      <c r="T2140" s="11">
        <f t="shared" si="135"/>
        <v>41947.565069444441</v>
      </c>
    </row>
    <row r="2141" spans="1:20" ht="45" x14ac:dyDescent="0.25">
      <c r="A2141">
        <v>3501</v>
      </c>
      <c r="B2141" s="3" t="s">
        <v>3500</v>
      </c>
      <c r="C2141" s="3" t="s">
        <v>7611</v>
      </c>
      <c r="D2141">
        <v>1500</v>
      </c>
      <c r="E2141">
        <v>1510</v>
      </c>
      <c r="F2141" t="s">
        <v>8219</v>
      </c>
      <c r="G2141" t="s">
        <v>8225</v>
      </c>
      <c r="H2141" t="s">
        <v>8247</v>
      </c>
      <c r="I2141">
        <v>1441995595</v>
      </c>
      <c r="J2141">
        <v>1439835595</v>
      </c>
      <c r="K2141" t="b">
        <v>0</v>
      </c>
      <c r="L2141">
        <v>42</v>
      </c>
      <c r="M2141" t="b">
        <v>1</v>
      </c>
      <c r="N2141" t="s">
        <v>8271</v>
      </c>
      <c r="O2141" s="6">
        <f t="shared" si="132"/>
        <v>1.0066666666666666</v>
      </c>
      <c r="P2141" s="7">
        <f t="shared" si="133"/>
        <v>35.952380952380949</v>
      </c>
      <c r="Q2141" t="s">
        <v>8317</v>
      </c>
      <c r="R2141" t="s">
        <v>8318</v>
      </c>
      <c r="S2141" s="17">
        <f t="shared" si="134"/>
        <v>42233.555497685178</v>
      </c>
      <c r="T2141" s="11">
        <f t="shared" si="135"/>
        <v>42258.555497685178</v>
      </c>
    </row>
    <row r="2142" spans="1:20" ht="30" x14ac:dyDescent="0.2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 t="shared" si="132"/>
        <v>1.0067349999999999</v>
      </c>
      <c r="P2142" s="7">
        <f t="shared" si="133"/>
        <v>26.148961038961041</v>
      </c>
      <c r="Q2142" t="s">
        <v>8325</v>
      </c>
      <c r="R2142" t="s">
        <v>8346</v>
      </c>
      <c r="S2142" s="17">
        <f t="shared" si="134"/>
        <v>42553.335810185185</v>
      </c>
      <c r="T2142" s="11">
        <f t="shared" si="135"/>
        <v>42583.335810185185</v>
      </c>
    </row>
    <row r="2143" spans="1:20" ht="30" x14ac:dyDescent="0.2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 t="shared" si="132"/>
        <v>1.0067894736842105</v>
      </c>
      <c r="P2143" s="7">
        <f t="shared" si="133"/>
        <v>135.66666666666666</v>
      </c>
      <c r="Q2143" t="s">
        <v>8338</v>
      </c>
      <c r="R2143" t="s">
        <v>8339</v>
      </c>
      <c r="S2143" s="17">
        <f t="shared" si="134"/>
        <v>42052.420370370368</v>
      </c>
      <c r="T2143" s="11">
        <f t="shared" si="135"/>
        <v>42082.378703703704</v>
      </c>
    </row>
    <row r="2144" spans="1:20" ht="45" x14ac:dyDescent="0.2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 t="shared" si="132"/>
        <v>1.0069333333333335</v>
      </c>
      <c r="P2144" s="7">
        <f t="shared" si="133"/>
        <v>137.30909090909091</v>
      </c>
      <c r="Q2144" t="s">
        <v>8325</v>
      </c>
      <c r="R2144" t="s">
        <v>8326</v>
      </c>
      <c r="S2144" s="17">
        <f t="shared" si="134"/>
        <v>40746.804548611108</v>
      </c>
      <c r="T2144" s="11">
        <f t="shared" si="135"/>
        <v>40756.083333333328</v>
      </c>
    </row>
    <row r="2145" spans="1:20" ht="45" x14ac:dyDescent="0.2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 t="shared" si="132"/>
        <v>1.0069999999999999</v>
      </c>
      <c r="P2145" s="7">
        <f t="shared" si="133"/>
        <v>115.08571428571429</v>
      </c>
      <c r="Q2145" t="s">
        <v>8325</v>
      </c>
      <c r="R2145" t="s">
        <v>8329</v>
      </c>
      <c r="S2145" s="17">
        <f t="shared" si="134"/>
        <v>40860.462175925924</v>
      </c>
      <c r="T2145" s="11">
        <f t="shared" si="135"/>
        <v>40890.999305555553</v>
      </c>
    </row>
    <row r="2146" spans="1:20" ht="45" x14ac:dyDescent="0.2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 t="shared" si="132"/>
        <v>1.0070033333333335</v>
      </c>
      <c r="P2146" s="7">
        <f t="shared" si="133"/>
        <v>53.469203539823013</v>
      </c>
      <c r="Q2146" t="s">
        <v>8325</v>
      </c>
      <c r="R2146" t="s">
        <v>8329</v>
      </c>
      <c r="S2146" s="17">
        <f t="shared" si="134"/>
        <v>40502.607534722221</v>
      </c>
      <c r="T2146" s="11">
        <f t="shared" si="135"/>
        <v>40543.999305555553</v>
      </c>
    </row>
    <row r="2147" spans="1:20" ht="45" x14ac:dyDescent="0.2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 t="shared" si="132"/>
        <v>1.0071379999999999</v>
      </c>
      <c r="P2147" s="7">
        <f t="shared" si="133"/>
        <v>25.692295918367346</v>
      </c>
      <c r="Q2147" t="s">
        <v>8317</v>
      </c>
      <c r="R2147" t="s">
        <v>8318</v>
      </c>
      <c r="S2147" s="17">
        <f t="shared" si="134"/>
        <v>41827.701608796291</v>
      </c>
      <c r="T2147" s="11">
        <f t="shared" si="135"/>
        <v>41857.688888888886</v>
      </c>
    </row>
    <row r="2148" spans="1:20" ht="45" x14ac:dyDescent="0.25">
      <c r="A2148">
        <v>3454</v>
      </c>
      <c r="B2148" s="3" t="s">
        <v>3453</v>
      </c>
      <c r="C2148" s="3" t="s">
        <v>7564</v>
      </c>
      <c r="D2148">
        <v>700</v>
      </c>
      <c r="E2148">
        <v>705</v>
      </c>
      <c r="F2148" t="s">
        <v>8219</v>
      </c>
      <c r="G2148" t="s">
        <v>8225</v>
      </c>
      <c r="H2148" t="s">
        <v>8247</v>
      </c>
      <c r="I2148">
        <v>1406825159</v>
      </c>
      <c r="J2148">
        <v>1404233159</v>
      </c>
      <c r="K2148" t="b">
        <v>0</v>
      </c>
      <c r="L2148">
        <v>21</v>
      </c>
      <c r="M2148" t="b">
        <v>1</v>
      </c>
      <c r="N2148" t="s">
        <v>8271</v>
      </c>
      <c r="O2148" s="6">
        <f t="shared" si="132"/>
        <v>1.0071428571428571</v>
      </c>
      <c r="P2148" s="7">
        <f t="shared" si="133"/>
        <v>33.571428571428569</v>
      </c>
      <c r="Q2148" t="s">
        <v>8317</v>
      </c>
      <c r="R2148" t="s">
        <v>8318</v>
      </c>
      <c r="S2148" s="17">
        <f t="shared" si="134"/>
        <v>41821.490266203698</v>
      </c>
      <c r="T2148" s="11">
        <f t="shared" si="135"/>
        <v>41851.490266203698</v>
      </c>
    </row>
    <row r="2149" spans="1:20" ht="45" x14ac:dyDescent="0.25">
      <c r="A2149">
        <v>3018</v>
      </c>
      <c r="B2149" s="3" t="s">
        <v>3018</v>
      </c>
      <c r="C2149" s="3" t="s">
        <v>7128</v>
      </c>
      <c r="D2149">
        <v>4200</v>
      </c>
      <c r="E2149">
        <v>4230</v>
      </c>
      <c r="F2149" t="s">
        <v>8219</v>
      </c>
      <c r="G2149" t="s">
        <v>8230</v>
      </c>
      <c r="H2149" t="s">
        <v>8249</v>
      </c>
      <c r="I2149">
        <v>1437429600</v>
      </c>
      <c r="J2149">
        <v>1433747376</v>
      </c>
      <c r="K2149" t="b">
        <v>0</v>
      </c>
      <c r="L2149">
        <v>41</v>
      </c>
      <c r="M2149" t="b">
        <v>1</v>
      </c>
      <c r="N2149" t="s">
        <v>8303</v>
      </c>
      <c r="O2149" s="6">
        <f t="shared" si="132"/>
        <v>1.0071428571428571</v>
      </c>
      <c r="P2149" s="7">
        <f t="shared" si="133"/>
        <v>103.17073170731707</v>
      </c>
      <c r="Q2149" t="s">
        <v>8317</v>
      </c>
      <c r="R2149" t="s">
        <v>8357</v>
      </c>
      <c r="S2149" s="17">
        <f t="shared" si="134"/>
        <v>42163.090000000004</v>
      </c>
      <c r="T2149" s="11">
        <f t="shared" si="135"/>
        <v>42205.708333333336</v>
      </c>
    </row>
    <row r="2150" spans="1:20" ht="45" x14ac:dyDescent="0.2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 t="shared" si="132"/>
        <v>1.007161125319693</v>
      </c>
      <c r="P2150" s="7">
        <f t="shared" si="133"/>
        <v>53.945205479452056</v>
      </c>
      <c r="Q2150" t="s">
        <v>8317</v>
      </c>
      <c r="R2150" t="s">
        <v>8357</v>
      </c>
      <c r="S2150" s="17">
        <f t="shared" si="134"/>
        <v>41780.536921296298</v>
      </c>
      <c r="T2150" s="11">
        <f t="shared" si="135"/>
        <v>41810.709027777775</v>
      </c>
    </row>
    <row r="2151" spans="1:20" ht="45" x14ac:dyDescent="0.2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 t="shared" si="132"/>
        <v>1.0073333333333334</v>
      </c>
      <c r="P2151" s="7">
        <f t="shared" si="133"/>
        <v>215.85714285714286</v>
      </c>
      <c r="Q2151" t="s">
        <v>8310</v>
      </c>
      <c r="R2151" t="s">
        <v>8315</v>
      </c>
      <c r="S2151" s="17">
        <f t="shared" si="134"/>
        <v>40924.44253472222</v>
      </c>
      <c r="T2151" s="11">
        <f t="shared" si="135"/>
        <v>40954.44253472222</v>
      </c>
    </row>
    <row r="2152" spans="1:20" ht="45" x14ac:dyDescent="0.2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 t="shared" si="132"/>
        <v>1.0074285714285713</v>
      </c>
      <c r="P2152" s="7">
        <f t="shared" si="133"/>
        <v>76.652173913043484</v>
      </c>
      <c r="Q2152" t="s">
        <v>8317</v>
      </c>
      <c r="R2152" t="s">
        <v>8318</v>
      </c>
      <c r="S2152" s="17">
        <f t="shared" si="134"/>
        <v>42559.222870370366</v>
      </c>
      <c r="T2152" s="11">
        <f t="shared" si="135"/>
        <v>42583.749305555553</v>
      </c>
    </row>
    <row r="2153" spans="1:20" ht="45" x14ac:dyDescent="0.2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6">
        <f t="shared" si="132"/>
        <v>1.0075000000000001</v>
      </c>
      <c r="P2153" s="7">
        <f t="shared" si="133"/>
        <v>100.75</v>
      </c>
      <c r="Q2153" t="s">
        <v>8325</v>
      </c>
      <c r="R2153" t="s">
        <v>8346</v>
      </c>
      <c r="S2153" s="17">
        <f t="shared" si="134"/>
        <v>40625.692361111105</v>
      </c>
      <c r="T2153" s="11">
        <f t="shared" si="135"/>
        <v>40659.082638888889</v>
      </c>
    </row>
    <row r="2154" spans="1:20" ht="45" x14ac:dyDescent="0.2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6">
        <f t="shared" si="132"/>
        <v>1.0075000000000001</v>
      </c>
      <c r="P2154" s="7">
        <f t="shared" si="133"/>
        <v>91.590909090909093</v>
      </c>
      <c r="Q2154" t="s">
        <v>8325</v>
      </c>
      <c r="R2154" t="s">
        <v>8329</v>
      </c>
      <c r="S2154" s="17">
        <f t="shared" si="134"/>
        <v>41106.921817129631</v>
      </c>
      <c r="T2154" s="11">
        <f t="shared" si="135"/>
        <v>41136.921817129631</v>
      </c>
    </row>
    <row r="2155" spans="1:20" ht="45" x14ac:dyDescent="0.25">
      <c r="A2155">
        <v>3717</v>
      </c>
      <c r="B2155" s="3" t="s">
        <v>3714</v>
      </c>
      <c r="C2155" s="3" t="s">
        <v>7827</v>
      </c>
      <c r="D2155">
        <v>4000</v>
      </c>
      <c r="E2155">
        <v>4030</v>
      </c>
      <c r="F2155" t="s">
        <v>8219</v>
      </c>
      <c r="G2155" t="s">
        <v>8225</v>
      </c>
      <c r="H2155" t="s">
        <v>8247</v>
      </c>
      <c r="I2155">
        <v>1431204449</v>
      </c>
      <c r="J2155">
        <v>1428526049</v>
      </c>
      <c r="K2155" t="b">
        <v>0</v>
      </c>
      <c r="L2155">
        <v>13</v>
      </c>
      <c r="M2155" t="b">
        <v>1</v>
      </c>
      <c r="N2155" t="s">
        <v>8271</v>
      </c>
      <c r="O2155" s="6">
        <f t="shared" si="132"/>
        <v>1.0075000000000001</v>
      </c>
      <c r="P2155" s="7">
        <f t="shared" si="133"/>
        <v>310</v>
      </c>
      <c r="Q2155" t="s">
        <v>8317</v>
      </c>
      <c r="R2155" t="s">
        <v>8318</v>
      </c>
      <c r="S2155" s="17">
        <f t="shared" si="134"/>
        <v>42102.657974537033</v>
      </c>
      <c r="T2155" s="11">
        <f t="shared" si="135"/>
        <v>42133.657974537033</v>
      </c>
    </row>
    <row r="2156" spans="1:20" ht="30" x14ac:dyDescent="0.25">
      <c r="A2156">
        <v>3520</v>
      </c>
      <c r="B2156" s="3" t="s">
        <v>3519</v>
      </c>
      <c r="C2156" s="3" t="s">
        <v>7630</v>
      </c>
      <c r="D2156">
        <v>2000</v>
      </c>
      <c r="E2156">
        <v>2015</v>
      </c>
      <c r="F2156" t="s">
        <v>8219</v>
      </c>
      <c r="G2156" t="s">
        <v>8225</v>
      </c>
      <c r="H2156" t="s">
        <v>8247</v>
      </c>
      <c r="I2156">
        <v>1441547220</v>
      </c>
      <c r="J2156">
        <v>1439322412</v>
      </c>
      <c r="K2156" t="b">
        <v>0</v>
      </c>
      <c r="L2156">
        <v>21</v>
      </c>
      <c r="M2156" t="b">
        <v>1</v>
      </c>
      <c r="N2156" t="s">
        <v>8271</v>
      </c>
      <c r="O2156" s="6">
        <f t="shared" si="132"/>
        <v>1.0075000000000001</v>
      </c>
      <c r="P2156" s="7">
        <f t="shared" si="133"/>
        <v>95.952380952380949</v>
      </c>
      <c r="Q2156" t="s">
        <v>8317</v>
      </c>
      <c r="R2156" t="s">
        <v>8318</v>
      </c>
      <c r="S2156" s="17">
        <f t="shared" si="134"/>
        <v>42227.615879629629</v>
      </c>
      <c r="T2156" s="11">
        <f t="shared" si="135"/>
        <v>42253.365972222215</v>
      </c>
    </row>
    <row r="2157" spans="1:20" ht="45" x14ac:dyDescent="0.2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6">
        <f t="shared" si="132"/>
        <v>1.0075000000000001</v>
      </c>
      <c r="P2157" s="7">
        <f t="shared" si="133"/>
        <v>61.060606060606062</v>
      </c>
      <c r="Q2157" t="s">
        <v>8317</v>
      </c>
      <c r="R2157" t="s">
        <v>8318</v>
      </c>
      <c r="S2157" s="17">
        <f t="shared" si="134"/>
        <v>42632.139976851853</v>
      </c>
      <c r="T2157" s="11">
        <f t="shared" si="135"/>
        <v>42662.996527777774</v>
      </c>
    </row>
    <row r="2158" spans="1:20" ht="30" x14ac:dyDescent="0.2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 t="shared" si="132"/>
        <v>1.0078754285714286</v>
      </c>
      <c r="P2158" s="7">
        <f t="shared" si="133"/>
        <v>131.13620817843866</v>
      </c>
      <c r="Q2158" t="s">
        <v>8317</v>
      </c>
      <c r="R2158" t="s">
        <v>8318</v>
      </c>
      <c r="S2158" s="17">
        <f t="shared" si="134"/>
        <v>42252.266018518516</v>
      </c>
      <c r="T2158" s="11">
        <f t="shared" si="135"/>
        <v>42275.957638888889</v>
      </c>
    </row>
    <row r="2159" spans="1:20" ht="45" x14ac:dyDescent="0.2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 t="shared" si="132"/>
        <v>1.0078823529411765</v>
      </c>
      <c r="P2159" s="7">
        <f t="shared" si="133"/>
        <v>125.98529411764706</v>
      </c>
      <c r="Q2159" t="s">
        <v>8336</v>
      </c>
      <c r="R2159" t="s">
        <v>8352</v>
      </c>
      <c r="S2159" s="17">
        <f t="shared" si="134"/>
        <v>42703.978784722225</v>
      </c>
      <c r="T2159" s="11">
        <f t="shared" si="135"/>
        <v>42737.970138888886</v>
      </c>
    </row>
    <row r="2160" spans="1:20" ht="30" x14ac:dyDescent="0.2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 t="shared" si="132"/>
        <v>1.0079166666666666</v>
      </c>
      <c r="P2160" s="7">
        <f t="shared" si="133"/>
        <v>60.475000000000001</v>
      </c>
      <c r="Q2160" t="s">
        <v>8317</v>
      </c>
      <c r="R2160" t="s">
        <v>8318</v>
      </c>
      <c r="S2160" s="17">
        <f t="shared" si="134"/>
        <v>42068.68005787037</v>
      </c>
      <c r="T2160" s="11">
        <f t="shared" si="135"/>
        <v>42098.638391203705</v>
      </c>
    </row>
    <row r="2161" spans="1:20" ht="45" x14ac:dyDescent="0.25">
      <c r="A2161">
        <v>3699</v>
      </c>
      <c r="B2161" s="3" t="s">
        <v>3696</v>
      </c>
      <c r="C2161" s="3" t="s">
        <v>7809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1413383216</v>
      </c>
      <c r="J2161">
        <v>1410791216</v>
      </c>
      <c r="K2161" t="b">
        <v>0</v>
      </c>
      <c r="L2161">
        <v>40</v>
      </c>
      <c r="M2161" t="b">
        <v>1</v>
      </c>
      <c r="N2161" t="s">
        <v>8271</v>
      </c>
      <c r="O2161" s="6">
        <f t="shared" si="132"/>
        <v>1.008</v>
      </c>
      <c r="P2161" s="7">
        <f t="shared" si="133"/>
        <v>63</v>
      </c>
      <c r="Q2161" t="s">
        <v>8317</v>
      </c>
      <c r="R2161" t="s">
        <v>8318</v>
      </c>
      <c r="S2161" s="17">
        <f t="shared" si="134"/>
        <v>41897.393703703703</v>
      </c>
      <c r="T2161" s="11">
        <f t="shared" si="135"/>
        <v>41927.393703703703</v>
      </c>
    </row>
    <row r="2162" spans="1:20" ht="45" x14ac:dyDescent="0.25">
      <c r="A2162">
        <v>3721</v>
      </c>
      <c r="B2162" s="3" t="s">
        <v>3718</v>
      </c>
      <c r="C2162" s="3" t="s">
        <v>7831</v>
      </c>
      <c r="D2162">
        <v>5000</v>
      </c>
      <c r="E2162">
        <v>5040</v>
      </c>
      <c r="F2162" t="s">
        <v>8219</v>
      </c>
      <c r="G2162" t="s">
        <v>8224</v>
      </c>
      <c r="H2162" t="s">
        <v>8246</v>
      </c>
      <c r="I2162">
        <v>1415230084</v>
      </c>
      <c r="J2162">
        <v>1413412084</v>
      </c>
      <c r="K2162" t="b">
        <v>0</v>
      </c>
      <c r="L2162">
        <v>44</v>
      </c>
      <c r="M2162" t="b">
        <v>1</v>
      </c>
      <c r="N2162" t="s">
        <v>8271</v>
      </c>
      <c r="O2162" s="6">
        <f t="shared" si="132"/>
        <v>1.008</v>
      </c>
      <c r="P2162" s="7">
        <f t="shared" si="133"/>
        <v>114.54545454545455</v>
      </c>
      <c r="Q2162" t="s">
        <v>8317</v>
      </c>
      <c r="R2162" t="s">
        <v>8318</v>
      </c>
      <c r="S2162" s="17">
        <f t="shared" si="134"/>
        <v>41927.727824074071</v>
      </c>
      <c r="T2162" s="11">
        <f t="shared" si="135"/>
        <v>41948.769490740735</v>
      </c>
    </row>
    <row r="2163" spans="1:20" ht="45" x14ac:dyDescent="0.25">
      <c r="A2163">
        <v>3614</v>
      </c>
      <c r="B2163" s="3" t="s">
        <v>3439</v>
      </c>
      <c r="C2163" s="3" t="s">
        <v>7724</v>
      </c>
      <c r="D2163">
        <v>2500</v>
      </c>
      <c r="E2163">
        <v>2520</v>
      </c>
      <c r="F2163" t="s">
        <v>8219</v>
      </c>
      <c r="G2163" t="s">
        <v>8224</v>
      </c>
      <c r="H2163" t="s">
        <v>8246</v>
      </c>
      <c r="I2163">
        <v>1434675616</v>
      </c>
      <c r="J2163">
        <v>1432083616</v>
      </c>
      <c r="K2163" t="b">
        <v>0</v>
      </c>
      <c r="L2163">
        <v>71</v>
      </c>
      <c r="M2163" t="b">
        <v>1</v>
      </c>
      <c r="N2163" t="s">
        <v>8271</v>
      </c>
      <c r="O2163" s="6">
        <f t="shared" si="132"/>
        <v>1.008</v>
      </c>
      <c r="P2163" s="7">
        <f t="shared" si="133"/>
        <v>35.492957746478872</v>
      </c>
      <c r="Q2163" t="s">
        <v>8317</v>
      </c>
      <c r="R2163" t="s">
        <v>8318</v>
      </c>
      <c r="S2163" s="17">
        <f t="shared" si="134"/>
        <v>42143.833518518521</v>
      </c>
      <c r="T2163" s="11">
        <f t="shared" si="135"/>
        <v>42173.833518518521</v>
      </c>
    </row>
    <row r="2164" spans="1:20" ht="30" x14ac:dyDescent="0.2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 t="shared" si="132"/>
        <v>1.0080333333333333</v>
      </c>
      <c r="P2164" s="7">
        <f t="shared" si="133"/>
        <v>95.699367088607602</v>
      </c>
      <c r="Q2164" t="s">
        <v>8310</v>
      </c>
      <c r="R2164" t="s">
        <v>8315</v>
      </c>
      <c r="S2164" s="17">
        <f t="shared" si="134"/>
        <v>41589.468553240738</v>
      </c>
      <c r="T2164" s="11">
        <f t="shared" si="135"/>
        <v>41619.468553240738</v>
      </c>
    </row>
    <row r="2165" spans="1:20" ht="45" x14ac:dyDescent="0.2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 t="shared" si="132"/>
        <v>1.0082</v>
      </c>
      <c r="P2165" s="7">
        <f t="shared" si="133"/>
        <v>88.438596491228068</v>
      </c>
      <c r="Q2165" t="s">
        <v>8325</v>
      </c>
      <c r="R2165" t="s">
        <v>8354</v>
      </c>
      <c r="S2165" s="17">
        <f t="shared" si="134"/>
        <v>41068.3121412037</v>
      </c>
      <c r="T2165" s="11">
        <f t="shared" si="135"/>
        <v>41098.3121412037</v>
      </c>
    </row>
    <row r="2166" spans="1:20" ht="60" x14ac:dyDescent="0.2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 t="shared" si="132"/>
        <v>1.00824</v>
      </c>
      <c r="P2166" s="7">
        <f t="shared" si="133"/>
        <v>1008.24</v>
      </c>
      <c r="Q2166" t="s">
        <v>8317</v>
      </c>
      <c r="R2166" t="s">
        <v>8318</v>
      </c>
      <c r="S2166" s="17">
        <f t="shared" si="134"/>
        <v>42116.502418981479</v>
      </c>
      <c r="T2166" s="11">
        <f t="shared" si="135"/>
        <v>42146.502418981479</v>
      </c>
    </row>
    <row r="2167" spans="1:20" ht="30" x14ac:dyDescent="0.2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 t="shared" si="132"/>
        <v>1.0084</v>
      </c>
      <c r="P2167" s="7">
        <f t="shared" si="133"/>
        <v>256.37288135593218</v>
      </c>
      <c r="Q2167" t="s">
        <v>8317</v>
      </c>
      <c r="R2167" t="s">
        <v>8318</v>
      </c>
      <c r="S2167" s="17">
        <f t="shared" si="134"/>
        <v>42772.625046296293</v>
      </c>
      <c r="T2167" s="11">
        <f t="shared" si="135"/>
        <v>42806.666666666664</v>
      </c>
    </row>
    <row r="2168" spans="1:20" ht="45" x14ac:dyDescent="0.2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 t="shared" si="132"/>
        <v>1.0084571428571429</v>
      </c>
      <c r="P2168" s="7">
        <f t="shared" si="133"/>
        <v>271.50769230769231</v>
      </c>
      <c r="Q2168" t="s">
        <v>8336</v>
      </c>
      <c r="R2168" t="s">
        <v>8352</v>
      </c>
      <c r="S2168" s="17">
        <f t="shared" si="134"/>
        <v>42769.99314814814</v>
      </c>
      <c r="T2168" s="11">
        <f t="shared" si="135"/>
        <v>42804.99314814814</v>
      </c>
    </row>
    <row r="2169" spans="1:20" ht="45" x14ac:dyDescent="0.2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 t="shared" si="132"/>
        <v>1.0084615384615385</v>
      </c>
      <c r="P2169" s="7">
        <f t="shared" si="133"/>
        <v>43.7</v>
      </c>
      <c r="Q2169" t="s">
        <v>8325</v>
      </c>
      <c r="R2169" t="s">
        <v>8354</v>
      </c>
      <c r="S2169" s="17">
        <f t="shared" si="134"/>
        <v>42228.425995370366</v>
      </c>
      <c r="T2169" s="11">
        <f t="shared" si="135"/>
        <v>42284.957638888889</v>
      </c>
    </row>
    <row r="2170" spans="1:20" ht="45" x14ac:dyDescent="0.2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 t="shared" si="132"/>
        <v>1.0085</v>
      </c>
      <c r="P2170" s="7">
        <f t="shared" si="133"/>
        <v>63.829113924050631</v>
      </c>
      <c r="Q2170" t="s">
        <v>8317</v>
      </c>
      <c r="R2170" t="s">
        <v>8318</v>
      </c>
      <c r="S2170" s="17">
        <f t="shared" si="134"/>
        <v>42752.997291666667</v>
      </c>
      <c r="T2170" s="11">
        <f t="shared" si="135"/>
        <v>42783.461805555555</v>
      </c>
    </row>
    <row r="2171" spans="1:20" ht="45" x14ac:dyDescent="0.2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 t="shared" si="132"/>
        <v>1.0085533333333332</v>
      </c>
      <c r="P2171" s="7">
        <f t="shared" si="133"/>
        <v>63.03458333333333</v>
      </c>
      <c r="Q2171" t="s">
        <v>8325</v>
      </c>
      <c r="R2171" t="s">
        <v>8326</v>
      </c>
      <c r="S2171" s="17">
        <f t="shared" si="134"/>
        <v>40977.916712962957</v>
      </c>
      <c r="T2171" s="11">
        <f t="shared" si="135"/>
        <v>41037.875046296293</v>
      </c>
    </row>
    <row r="2172" spans="1:20" ht="45" x14ac:dyDescent="0.2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 t="shared" si="132"/>
        <v>1.0085714285714287</v>
      </c>
      <c r="P2172" s="7">
        <f t="shared" si="133"/>
        <v>88.25</v>
      </c>
      <c r="Q2172" t="s">
        <v>8317</v>
      </c>
      <c r="R2172" t="s">
        <v>8318</v>
      </c>
      <c r="S2172" s="17">
        <f t="shared" si="134"/>
        <v>41820.419756944444</v>
      </c>
      <c r="T2172" s="11">
        <f t="shared" si="135"/>
        <v>41840.957638888889</v>
      </c>
    </row>
    <row r="2173" spans="1:20" ht="45" x14ac:dyDescent="0.2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 t="shared" si="132"/>
        <v>1.0086153846153847</v>
      </c>
      <c r="P2173" s="7">
        <f t="shared" si="133"/>
        <v>211.48387096774192</v>
      </c>
      <c r="Q2173" t="s">
        <v>8338</v>
      </c>
      <c r="R2173" t="s">
        <v>8339</v>
      </c>
      <c r="S2173" s="17">
        <f t="shared" si="134"/>
        <v>42138.298043981478</v>
      </c>
      <c r="T2173" s="11">
        <f t="shared" si="135"/>
        <v>42168.298043981478</v>
      </c>
    </row>
    <row r="2174" spans="1:20" ht="45" x14ac:dyDescent="0.2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 t="shared" si="132"/>
        <v>1.00875</v>
      </c>
      <c r="P2174" s="7">
        <f t="shared" si="133"/>
        <v>72.053571428571431</v>
      </c>
      <c r="Q2174" t="s">
        <v>8317</v>
      </c>
      <c r="R2174" t="s">
        <v>8318</v>
      </c>
      <c r="S2174" s="17">
        <f t="shared" si="134"/>
        <v>41752.626238425924</v>
      </c>
      <c r="T2174" s="11">
        <f t="shared" si="135"/>
        <v>41782.626238425924</v>
      </c>
    </row>
    <row r="2175" spans="1:20" ht="45" x14ac:dyDescent="0.2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 t="shared" si="132"/>
        <v>1.0087999999999999</v>
      </c>
      <c r="P2175" s="7">
        <f t="shared" si="133"/>
        <v>162.70967741935485</v>
      </c>
      <c r="Q2175" t="s">
        <v>8317</v>
      </c>
      <c r="R2175" t="s">
        <v>8357</v>
      </c>
      <c r="S2175" s="17">
        <f t="shared" si="134"/>
        <v>42564.745474537034</v>
      </c>
      <c r="T2175" s="11">
        <f t="shared" si="135"/>
        <v>42609.745474537034</v>
      </c>
    </row>
    <row r="2176" spans="1:20" ht="45" x14ac:dyDescent="0.2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 t="shared" si="132"/>
        <v>1.00880375</v>
      </c>
      <c r="P2176" s="7">
        <f t="shared" si="133"/>
        <v>116.96275362318841</v>
      </c>
      <c r="Q2176" t="s">
        <v>8325</v>
      </c>
      <c r="R2176" t="s">
        <v>8329</v>
      </c>
      <c r="S2176" s="17">
        <f t="shared" si="134"/>
        <v>41591.756203703699</v>
      </c>
      <c r="T2176" s="11">
        <f t="shared" si="135"/>
        <v>41640.756203703699</v>
      </c>
    </row>
    <row r="2177" spans="1:20" ht="60" x14ac:dyDescent="0.25">
      <c r="A2177">
        <v>3182</v>
      </c>
      <c r="B2177" s="3" t="s">
        <v>3182</v>
      </c>
      <c r="C2177" s="3" t="s">
        <v>7292</v>
      </c>
      <c r="D2177">
        <v>7000</v>
      </c>
      <c r="E2177">
        <v>7062</v>
      </c>
      <c r="F2177" t="s">
        <v>8219</v>
      </c>
      <c r="G2177" t="s">
        <v>8224</v>
      </c>
      <c r="H2177" t="s">
        <v>8246</v>
      </c>
      <c r="I2177">
        <v>1328029200</v>
      </c>
      <c r="J2177">
        <v>1323211621</v>
      </c>
      <c r="K2177" t="b">
        <v>1</v>
      </c>
      <c r="L2177">
        <v>151</v>
      </c>
      <c r="M2177" t="b">
        <v>1</v>
      </c>
      <c r="N2177" t="s">
        <v>8271</v>
      </c>
      <c r="O2177" s="6">
        <f t="shared" si="132"/>
        <v>1.0088571428571429</v>
      </c>
      <c r="P2177" s="7">
        <f t="shared" si="133"/>
        <v>46.768211920529801</v>
      </c>
      <c r="Q2177" t="s">
        <v>8317</v>
      </c>
      <c r="R2177" t="s">
        <v>8318</v>
      </c>
      <c r="S2177" s="17">
        <f t="shared" si="134"/>
        <v>40883.740983796291</v>
      </c>
      <c r="T2177" s="11">
        <f t="shared" si="135"/>
        <v>40939.5</v>
      </c>
    </row>
    <row r="2178" spans="1:20" ht="45" x14ac:dyDescent="0.25">
      <c r="A2178">
        <v>2935</v>
      </c>
      <c r="B2178" s="3" t="s">
        <v>2935</v>
      </c>
      <c r="C2178" s="3" t="s">
        <v>7045</v>
      </c>
      <c r="D2178">
        <v>3500</v>
      </c>
      <c r="E2178">
        <v>3531</v>
      </c>
      <c r="F2178" t="s">
        <v>8219</v>
      </c>
      <c r="G2178" t="s">
        <v>8224</v>
      </c>
      <c r="H2178" t="s">
        <v>8246</v>
      </c>
      <c r="I2178">
        <v>1472490000</v>
      </c>
      <c r="J2178">
        <v>1467468008</v>
      </c>
      <c r="K2178" t="b">
        <v>0</v>
      </c>
      <c r="L2178">
        <v>39</v>
      </c>
      <c r="M2178" t="b">
        <v>1</v>
      </c>
      <c r="N2178" t="s">
        <v>8305</v>
      </c>
      <c r="O2178" s="6">
        <f t="shared" ref="O2178:O2241" si="136">E2178/D2178</f>
        <v>1.0088571428571429</v>
      </c>
      <c r="P2178" s="7">
        <f t="shared" ref="P2178:P2241" si="137">IFERROR(E2178/L2178,0)</f>
        <v>90.538461538461533</v>
      </c>
      <c r="Q2178" t="s">
        <v>8317</v>
      </c>
      <c r="R2178" t="s">
        <v>8359</v>
      </c>
      <c r="S2178" s="17">
        <f t="shared" ref="S2178:S2241" si="138">(((J2178/60)/60)/24)+DATE(1970,1,1)+(-5/24)</f>
        <v>42553.375092592592</v>
      </c>
      <c r="T2178" s="11">
        <f t="shared" ref="T2178:T2241" si="139">(((I2178/60)/60)/24)+DATE(1970,1,1)+(-5/24)</f>
        <v>42611.499999999993</v>
      </c>
    </row>
    <row r="2179" spans="1:20" ht="45" x14ac:dyDescent="0.2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 t="shared" si="136"/>
        <v>1.008955223880597</v>
      </c>
      <c r="P2179" s="7">
        <f t="shared" si="137"/>
        <v>41.728395061728392</v>
      </c>
      <c r="Q2179" t="s">
        <v>8325</v>
      </c>
      <c r="R2179" t="s">
        <v>8329</v>
      </c>
      <c r="S2179" s="17">
        <f t="shared" si="138"/>
        <v>41067.740879629629</v>
      </c>
      <c r="T2179" s="11">
        <f t="shared" si="139"/>
        <v>41100.783333333333</v>
      </c>
    </row>
    <row r="2180" spans="1:20" ht="45" x14ac:dyDescent="0.2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 t="shared" si="136"/>
        <v>1.009027027027027</v>
      </c>
      <c r="P2180" s="7">
        <f t="shared" si="137"/>
        <v>90.616504854368927</v>
      </c>
      <c r="Q2180" t="s">
        <v>8310</v>
      </c>
      <c r="R2180" t="s">
        <v>8315</v>
      </c>
      <c r="S2180" s="17">
        <f t="shared" si="138"/>
        <v>40763.508923611109</v>
      </c>
      <c r="T2180" s="11">
        <f t="shared" si="139"/>
        <v>40793.916666666664</v>
      </c>
    </row>
    <row r="2181" spans="1:20" ht="45" x14ac:dyDescent="0.2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 t="shared" si="136"/>
        <v>1.0090416666666666</v>
      </c>
      <c r="P2181" s="7">
        <f t="shared" si="137"/>
        <v>526.45652173913038</v>
      </c>
      <c r="Q2181" t="s">
        <v>8325</v>
      </c>
      <c r="R2181" t="s">
        <v>8329</v>
      </c>
      <c r="S2181" s="17">
        <f t="shared" si="138"/>
        <v>41136.569479166668</v>
      </c>
      <c r="T2181" s="11">
        <f t="shared" si="139"/>
        <v>41184.569479166668</v>
      </c>
    </row>
    <row r="2182" spans="1:20" ht="45" x14ac:dyDescent="0.2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 t="shared" si="136"/>
        <v>1.0092000000000001</v>
      </c>
      <c r="P2182" s="7">
        <f t="shared" si="137"/>
        <v>162.7741935483871</v>
      </c>
      <c r="Q2182" t="s">
        <v>8317</v>
      </c>
      <c r="R2182" t="s">
        <v>8359</v>
      </c>
      <c r="S2182" s="17">
        <f t="shared" si="138"/>
        <v>42101.375740740739</v>
      </c>
      <c r="T2182" s="11">
        <f t="shared" si="139"/>
        <v>42131.375740740739</v>
      </c>
    </row>
    <row r="2183" spans="1:20" ht="30" x14ac:dyDescent="0.2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 t="shared" si="136"/>
        <v>1.00925</v>
      </c>
      <c r="P2183" s="7">
        <f t="shared" si="137"/>
        <v>45.875</v>
      </c>
      <c r="Q2183" t="s">
        <v>8325</v>
      </c>
      <c r="R2183" t="s">
        <v>8326</v>
      </c>
      <c r="S2183" s="17">
        <f t="shared" si="138"/>
        <v>41774.528726851851</v>
      </c>
      <c r="T2183" s="11">
        <f t="shared" si="139"/>
        <v>41807.528726851851</v>
      </c>
    </row>
    <row r="2184" spans="1:20" x14ac:dyDescent="0.2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 t="shared" si="136"/>
        <v>1.009304</v>
      </c>
      <c r="P2184" s="7">
        <f t="shared" si="137"/>
        <v>109.70695652173914</v>
      </c>
      <c r="Q2184" t="s">
        <v>8325</v>
      </c>
      <c r="R2184" t="s">
        <v>8326</v>
      </c>
      <c r="S2184" s="17">
        <f t="shared" si="138"/>
        <v>41523.848587962959</v>
      </c>
      <c r="T2184" s="11">
        <f t="shared" si="139"/>
        <v>41553.848587962959</v>
      </c>
    </row>
    <row r="2185" spans="1:20" ht="30" x14ac:dyDescent="0.2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 t="shared" si="136"/>
        <v>1.0093333333333334</v>
      </c>
      <c r="P2185" s="7">
        <f t="shared" si="137"/>
        <v>147.70731707317074</v>
      </c>
      <c r="Q2185" t="s">
        <v>8310</v>
      </c>
      <c r="R2185" t="s">
        <v>8311</v>
      </c>
      <c r="S2185" s="17">
        <f t="shared" si="138"/>
        <v>41807.818148148144</v>
      </c>
      <c r="T2185" s="11">
        <f t="shared" si="139"/>
        <v>41833.374305555553</v>
      </c>
    </row>
    <row r="2186" spans="1:20" ht="45" x14ac:dyDescent="0.2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 t="shared" si="136"/>
        <v>1.0095190476190474</v>
      </c>
      <c r="P2186" s="7">
        <f t="shared" si="137"/>
        <v>78.518148148148143</v>
      </c>
      <c r="Q2186" t="s">
        <v>8317</v>
      </c>
      <c r="R2186" t="s">
        <v>8318</v>
      </c>
      <c r="S2186" s="17">
        <f t="shared" si="138"/>
        <v>42497.067372685182</v>
      </c>
      <c r="T2186" s="11">
        <f t="shared" si="139"/>
        <v>42535.696527777771</v>
      </c>
    </row>
    <row r="2187" spans="1:20" ht="60" x14ac:dyDescent="0.25">
      <c r="A2187">
        <v>3150</v>
      </c>
      <c r="B2187" s="3" t="s">
        <v>3150</v>
      </c>
      <c r="C2187" s="3" t="s">
        <v>7260</v>
      </c>
      <c r="D2187">
        <v>3500</v>
      </c>
      <c r="E2187">
        <v>3535</v>
      </c>
      <c r="F2187" t="s">
        <v>8219</v>
      </c>
      <c r="G2187" t="s">
        <v>8224</v>
      </c>
      <c r="H2187" t="s">
        <v>8246</v>
      </c>
      <c r="I2187">
        <v>1295928000</v>
      </c>
      <c r="J2187">
        <v>1288160403</v>
      </c>
      <c r="K2187" t="b">
        <v>1</v>
      </c>
      <c r="L2187">
        <v>104</v>
      </c>
      <c r="M2187" t="b">
        <v>1</v>
      </c>
      <c r="N2187" t="s">
        <v>8271</v>
      </c>
      <c r="O2187" s="6">
        <f t="shared" si="136"/>
        <v>1.01</v>
      </c>
      <c r="P2187" s="7">
        <f t="shared" si="137"/>
        <v>33.990384615384613</v>
      </c>
      <c r="Q2187" t="s">
        <v>8317</v>
      </c>
      <c r="R2187" t="s">
        <v>8318</v>
      </c>
      <c r="S2187" s="17">
        <f t="shared" si="138"/>
        <v>40478.055590277778</v>
      </c>
      <c r="T2187" s="11">
        <f t="shared" si="139"/>
        <v>40567.958333333328</v>
      </c>
    </row>
    <row r="2188" spans="1:20" x14ac:dyDescent="0.25">
      <c r="A2188">
        <v>1826</v>
      </c>
      <c r="B2188" s="3" t="s">
        <v>1827</v>
      </c>
      <c r="C2188" s="3" t="s">
        <v>5936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1392675017</v>
      </c>
      <c r="J2188">
        <v>1390083017</v>
      </c>
      <c r="K2188" t="b">
        <v>0</v>
      </c>
      <c r="L2188">
        <v>38</v>
      </c>
      <c r="M2188" t="b">
        <v>1</v>
      </c>
      <c r="N2188" t="s">
        <v>8276</v>
      </c>
      <c r="O2188" s="6">
        <f t="shared" si="136"/>
        <v>1.01</v>
      </c>
      <c r="P2188" s="7">
        <f t="shared" si="137"/>
        <v>53.157894736842103</v>
      </c>
      <c r="Q2188" t="s">
        <v>8325</v>
      </c>
      <c r="R2188" t="s">
        <v>8326</v>
      </c>
      <c r="S2188" s="17">
        <f t="shared" si="138"/>
        <v>41657.715474537035</v>
      </c>
      <c r="T2188" s="11">
        <f t="shared" si="139"/>
        <v>41687.715474537035</v>
      </c>
    </row>
    <row r="2189" spans="1:20" ht="30" x14ac:dyDescent="0.25">
      <c r="A2189">
        <v>3157</v>
      </c>
      <c r="B2189" s="3" t="s">
        <v>3157</v>
      </c>
      <c r="C2189" s="3" t="s">
        <v>7267</v>
      </c>
      <c r="D2189">
        <v>4000</v>
      </c>
      <c r="E2189">
        <v>4040</v>
      </c>
      <c r="F2189" t="s">
        <v>8219</v>
      </c>
      <c r="G2189" t="s">
        <v>8224</v>
      </c>
      <c r="H2189" t="s">
        <v>8246</v>
      </c>
      <c r="I2189">
        <v>1405746000</v>
      </c>
      <c r="J2189">
        <v>1404932105</v>
      </c>
      <c r="K2189" t="b">
        <v>1</v>
      </c>
      <c r="L2189">
        <v>41</v>
      </c>
      <c r="M2189" t="b">
        <v>1</v>
      </c>
      <c r="N2189" t="s">
        <v>8271</v>
      </c>
      <c r="O2189" s="6">
        <f t="shared" si="136"/>
        <v>1.01</v>
      </c>
      <c r="P2189" s="7">
        <f t="shared" si="137"/>
        <v>98.536585365853654</v>
      </c>
      <c r="Q2189" t="s">
        <v>8317</v>
      </c>
      <c r="R2189" t="s">
        <v>8318</v>
      </c>
      <c r="S2189" s="17">
        <f t="shared" si="138"/>
        <v>41829.579918981479</v>
      </c>
      <c r="T2189" s="11">
        <f t="shared" si="139"/>
        <v>41839</v>
      </c>
    </row>
    <row r="2190" spans="1:20" ht="45" x14ac:dyDescent="0.25">
      <c r="A2190">
        <v>3357</v>
      </c>
      <c r="B2190" s="3" t="s">
        <v>3356</v>
      </c>
      <c r="C2190" s="3" t="s">
        <v>7467</v>
      </c>
      <c r="D2190">
        <v>2000</v>
      </c>
      <c r="E2190">
        <v>2020</v>
      </c>
      <c r="F2190" t="s">
        <v>8219</v>
      </c>
      <c r="G2190" t="s">
        <v>8225</v>
      </c>
      <c r="H2190" t="s">
        <v>8247</v>
      </c>
      <c r="I2190">
        <v>1406887310</v>
      </c>
      <c r="J2190">
        <v>1404295310</v>
      </c>
      <c r="K2190" t="b">
        <v>0</v>
      </c>
      <c r="L2190">
        <v>21</v>
      </c>
      <c r="M2190" t="b">
        <v>1</v>
      </c>
      <c r="N2190" t="s">
        <v>8271</v>
      </c>
      <c r="O2190" s="6">
        <f t="shared" si="136"/>
        <v>1.01</v>
      </c>
      <c r="P2190" s="7">
        <f t="shared" si="137"/>
        <v>96.19047619047619</v>
      </c>
      <c r="Q2190" t="s">
        <v>8317</v>
      </c>
      <c r="R2190" t="s">
        <v>8318</v>
      </c>
      <c r="S2190" s="17">
        <f t="shared" si="138"/>
        <v>41822.209606481476</v>
      </c>
      <c r="T2190" s="11">
        <f t="shared" si="139"/>
        <v>41852.209606481476</v>
      </c>
    </row>
    <row r="2191" spans="1:20" x14ac:dyDescent="0.25">
      <c r="A2191">
        <v>3467</v>
      </c>
      <c r="B2191" s="3" t="s">
        <v>3466</v>
      </c>
      <c r="C2191" s="3" t="s">
        <v>7577</v>
      </c>
      <c r="D2191">
        <v>3000</v>
      </c>
      <c r="E2191">
        <v>3030</v>
      </c>
      <c r="F2191" t="s">
        <v>8219</v>
      </c>
      <c r="G2191" t="s">
        <v>8224</v>
      </c>
      <c r="H2191" t="s">
        <v>8246</v>
      </c>
      <c r="I2191">
        <v>1426864032</v>
      </c>
      <c r="J2191">
        <v>1424275632</v>
      </c>
      <c r="K2191" t="b">
        <v>0</v>
      </c>
      <c r="L2191">
        <v>47</v>
      </c>
      <c r="M2191" t="b">
        <v>1</v>
      </c>
      <c r="N2191" t="s">
        <v>8271</v>
      </c>
      <c r="O2191" s="6">
        <f t="shared" si="136"/>
        <v>1.01</v>
      </c>
      <c r="P2191" s="7">
        <f t="shared" si="137"/>
        <v>64.468085106382972</v>
      </c>
      <c r="Q2191" t="s">
        <v>8317</v>
      </c>
      <c r="R2191" t="s">
        <v>8318</v>
      </c>
      <c r="S2191" s="17">
        <f t="shared" si="138"/>
        <v>42053.463333333326</v>
      </c>
      <c r="T2191" s="11">
        <f t="shared" si="139"/>
        <v>42083.421666666669</v>
      </c>
    </row>
    <row r="2192" spans="1:20" ht="45" x14ac:dyDescent="0.25">
      <c r="A2192">
        <v>3618</v>
      </c>
      <c r="B2192" s="3" t="s">
        <v>3616</v>
      </c>
      <c r="C2192" s="3" t="s">
        <v>7728</v>
      </c>
      <c r="D2192">
        <v>2000</v>
      </c>
      <c r="E2192">
        <v>2020</v>
      </c>
      <c r="F2192" t="s">
        <v>8219</v>
      </c>
      <c r="G2192" t="s">
        <v>8225</v>
      </c>
      <c r="H2192" t="s">
        <v>8247</v>
      </c>
      <c r="I2192">
        <v>1433343850</v>
      </c>
      <c r="J2192">
        <v>1430751850</v>
      </c>
      <c r="K2192" t="b">
        <v>0</v>
      </c>
      <c r="L2192">
        <v>56</v>
      </c>
      <c r="M2192" t="b">
        <v>1</v>
      </c>
      <c r="N2192" t="s">
        <v>8271</v>
      </c>
      <c r="O2192" s="6">
        <f t="shared" si="136"/>
        <v>1.01</v>
      </c>
      <c r="P2192" s="7">
        <f t="shared" si="137"/>
        <v>36.071428571428569</v>
      </c>
      <c r="Q2192" t="s">
        <v>8317</v>
      </c>
      <c r="R2192" t="s">
        <v>8318</v>
      </c>
      <c r="S2192" s="17">
        <f t="shared" si="138"/>
        <v>42128.419560185182</v>
      </c>
      <c r="T2192" s="11">
        <f t="shared" si="139"/>
        <v>42158.419560185182</v>
      </c>
    </row>
    <row r="2193" spans="1:20" ht="45" x14ac:dyDescent="0.25">
      <c r="A2193">
        <v>3437</v>
      </c>
      <c r="B2193" s="3" t="s">
        <v>3436</v>
      </c>
      <c r="C2193" s="3" t="s">
        <v>7547</v>
      </c>
      <c r="D2193">
        <v>3000</v>
      </c>
      <c r="E2193">
        <v>3030</v>
      </c>
      <c r="F2193" t="s">
        <v>8219</v>
      </c>
      <c r="G2193" t="s">
        <v>8224</v>
      </c>
      <c r="H2193" t="s">
        <v>8246</v>
      </c>
      <c r="I2193">
        <v>1440003820</v>
      </c>
      <c r="J2193">
        <v>1437411820</v>
      </c>
      <c r="K2193" t="b">
        <v>0</v>
      </c>
      <c r="L2193">
        <v>36</v>
      </c>
      <c r="M2193" t="b">
        <v>1</v>
      </c>
      <c r="N2193" t="s">
        <v>8271</v>
      </c>
      <c r="O2193" s="6">
        <f t="shared" si="136"/>
        <v>1.01</v>
      </c>
      <c r="P2193" s="7">
        <f t="shared" si="137"/>
        <v>84.166666666666671</v>
      </c>
      <c r="Q2193" t="s">
        <v>8317</v>
      </c>
      <c r="R2193" t="s">
        <v>8318</v>
      </c>
      <c r="S2193" s="17">
        <f t="shared" si="138"/>
        <v>42205.502546296295</v>
      </c>
      <c r="T2193" s="11">
        <f t="shared" si="139"/>
        <v>42235.502546296295</v>
      </c>
    </row>
    <row r="2194" spans="1:20" ht="45" x14ac:dyDescent="0.25">
      <c r="A2194">
        <v>54</v>
      </c>
      <c r="B2194" s="3" t="s">
        <v>56</v>
      </c>
      <c r="C2194" s="3" t="s">
        <v>4165</v>
      </c>
      <c r="D2194">
        <v>10000</v>
      </c>
      <c r="E2194">
        <v>10100</v>
      </c>
      <c r="F2194" t="s">
        <v>8219</v>
      </c>
      <c r="G2194" t="s">
        <v>8224</v>
      </c>
      <c r="H2194" t="s">
        <v>8246</v>
      </c>
      <c r="I2194">
        <v>1451063221</v>
      </c>
      <c r="J2194">
        <v>1448471221</v>
      </c>
      <c r="K2194" t="b">
        <v>0</v>
      </c>
      <c r="L2194">
        <v>52</v>
      </c>
      <c r="M2194" t="b">
        <v>1</v>
      </c>
      <c r="N2194" t="s">
        <v>8265</v>
      </c>
      <c r="O2194" s="6">
        <f t="shared" si="136"/>
        <v>1.01</v>
      </c>
      <c r="P2194" s="7">
        <f t="shared" si="137"/>
        <v>194.23076923076923</v>
      </c>
      <c r="Q2194" t="s">
        <v>8310</v>
      </c>
      <c r="R2194" t="s">
        <v>8311</v>
      </c>
      <c r="S2194" s="17">
        <f t="shared" si="138"/>
        <v>42333.504872685182</v>
      </c>
      <c r="T2194" s="11">
        <f t="shared" si="139"/>
        <v>42363.504872685182</v>
      </c>
    </row>
    <row r="2195" spans="1:20" ht="45" x14ac:dyDescent="0.25">
      <c r="A2195">
        <v>3320</v>
      </c>
      <c r="B2195" s="3" t="s">
        <v>3320</v>
      </c>
      <c r="C2195" s="3" t="s">
        <v>7430</v>
      </c>
      <c r="D2195">
        <v>2500</v>
      </c>
      <c r="E2195">
        <v>2525</v>
      </c>
      <c r="F2195" t="s">
        <v>8219</v>
      </c>
      <c r="G2195" t="s">
        <v>8224</v>
      </c>
      <c r="H2195" t="s">
        <v>8246</v>
      </c>
      <c r="I2195">
        <v>1466557557</v>
      </c>
      <c r="J2195">
        <v>1463965557</v>
      </c>
      <c r="K2195" t="b">
        <v>0</v>
      </c>
      <c r="L2195">
        <v>38</v>
      </c>
      <c r="M2195" t="b">
        <v>1</v>
      </c>
      <c r="N2195" t="s">
        <v>8271</v>
      </c>
      <c r="O2195" s="6">
        <f t="shared" si="136"/>
        <v>1.01</v>
      </c>
      <c r="P2195" s="7">
        <f t="shared" si="137"/>
        <v>66.44736842105263</v>
      </c>
      <c r="Q2195" t="s">
        <v>8317</v>
      </c>
      <c r="R2195" t="s">
        <v>8318</v>
      </c>
      <c r="S2195" s="17">
        <f t="shared" si="138"/>
        <v>42512.837465277778</v>
      </c>
      <c r="T2195" s="11">
        <f t="shared" si="139"/>
        <v>42542.837465277778</v>
      </c>
    </row>
    <row r="2196" spans="1:20" ht="45" x14ac:dyDescent="0.2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6">
        <f t="shared" si="136"/>
        <v>1.01</v>
      </c>
      <c r="P2196" s="7">
        <f t="shared" si="137"/>
        <v>51.794871794871796</v>
      </c>
      <c r="Q2196" t="s">
        <v>8317</v>
      </c>
      <c r="R2196" t="s">
        <v>8318</v>
      </c>
      <c r="S2196" s="17">
        <f t="shared" si="138"/>
        <v>42541.293182870366</v>
      </c>
      <c r="T2196" s="11">
        <f t="shared" si="139"/>
        <v>42571.293182870366</v>
      </c>
    </row>
    <row r="2197" spans="1:20" ht="45" x14ac:dyDescent="0.25">
      <c r="A2197">
        <v>1284</v>
      </c>
      <c r="B2197" s="3" t="s">
        <v>1285</v>
      </c>
      <c r="C2197" s="3" t="s">
        <v>5394</v>
      </c>
      <c r="D2197">
        <v>2000</v>
      </c>
      <c r="E2197">
        <v>2020</v>
      </c>
      <c r="F2197" t="s">
        <v>8219</v>
      </c>
      <c r="G2197" t="s">
        <v>8224</v>
      </c>
      <c r="H2197" t="s">
        <v>8246</v>
      </c>
      <c r="I2197">
        <v>1483203540</v>
      </c>
      <c r="J2197">
        <v>1481175482</v>
      </c>
      <c r="K2197" t="b">
        <v>0</v>
      </c>
      <c r="L2197">
        <v>31</v>
      </c>
      <c r="M2197" t="b">
        <v>1</v>
      </c>
      <c r="N2197" t="s">
        <v>8271</v>
      </c>
      <c r="O2197" s="6">
        <f t="shared" si="136"/>
        <v>1.01</v>
      </c>
      <c r="P2197" s="7">
        <f t="shared" si="137"/>
        <v>65.161290322580641</v>
      </c>
      <c r="Q2197" t="s">
        <v>8317</v>
      </c>
      <c r="R2197" t="s">
        <v>8318</v>
      </c>
      <c r="S2197" s="17">
        <f t="shared" si="138"/>
        <v>42712.026412037034</v>
      </c>
      <c r="T2197" s="11">
        <f t="shared" si="139"/>
        <v>42735.499305555553</v>
      </c>
    </row>
    <row r="2198" spans="1:20" ht="45" x14ac:dyDescent="0.2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 t="shared" si="136"/>
        <v>1.01004125</v>
      </c>
      <c r="P2198" s="7">
        <f t="shared" si="137"/>
        <v>87.829673913043479</v>
      </c>
      <c r="Q2198" t="s">
        <v>8325</v>
      </c>
      <c r="R2198" t="s">
        <v>8326</v>
      </c>
      <c r="S2198" s="17">
        <f t="shared" si="138"/>
        <v>40535.903217592589</v>
      </c>
      <c r="T2198" s="11">
        <f t="shared" si="139"/>
        <v>40625.861550925925</v>
      </c>
    </row>
    <row r="2199" spans="1:20" ht="45" x14ac:dyDescent="0.2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 t="shared" si="136"/>
        <v>1.0100533333333332</v>
      </c>
      <c r="P2199" s="7">
        <f t="shared" si="137"/>
        <v>38.848205128205123</v>
      </c>
      <c r="Q2199" t="s">
        <v>8325</v>
      </c>
      <c r="R2199" t="s">
        <v>8329</v>
      </c>
      <c r="S2199" s="17">
        <f t="shared" si="138"/>
        <v>41022.436851851846</v>
      </c>
      <c r="T2199" s="11">
        <f t="shared" si="139"/>
        <v>41052.436851851846</v>
      </c>
    </row>
    <row r="2200" spans="1:20" ht="45" x14ac:dyDescent="0.2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 t="shared" si="136"/>
        <v>1.0101333333333333</v>
      </c>
      <c r="P2200" s="7">
        <f t="shared" si="137"/>
        <v>270.57142857142856</v>
      </c>
      <c r="Q2200" t="s">
        <v>8319</v>
      </c>
      <c r="R2200" t="s">
        <v>8355</v>
      </c>
      <c r="S2200" s="17">
        <f t="shared" si="138"/>
        <v>41143.609884259255</v>
      </c>
      <c r="T2200" s="11">
        <f t="shared" si="139"/>
        <v>41173.609884259255</v>
      </c>
    </row>
    <row r="2201" spans="1:20" ht="45" x14ac:dyDescent="0.2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 t="shared" si="136"/>
        <v>1.010154</v>
      </c>
      <c r="P2201" s="7">
        <f t="shared" si="137"/>
        <v>55.502967032967035</v>
      </c>
      <c r="Q2201" t="s">
        <v>8317</v>
      </c>
      <c r="R2201" t="s">
        <v>8359</v>
      </c>
      <c r="S2201" s="17">
        <f t="shared" si="138"/>
        <v>41739.316967592589</v>
      </c>
      <c r="T2201" s="11">
        <f t="shared" si="139"/>
        <v>41764.316967592589</v>
      </c>
    </row>
    <row r="2202" spans="1:20" ht="45" x14ac:dyDescent="0.2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 t="shared" si="136"/>
        <v>1.0102</v>
      </c>
      <c r="P2202" s="7">
        <f t="shared" si="137"/>
        <v>41.743801652892564</v>
      </c>
      <c r="Q2202" t="s">
        <v>8319</v>
      </c>
      <c r="R2202" t="s">
        <v>8349</v>
      </c>
      <c r="S2202" s="17">
        <f t="shared" si="138"/>
        <v>42303.409155092588</v>
      </c>
      <c r="T2202" s="11">
        <f t="shared" si="139"/>
        <v>42333.450821759259</v>
      </c>
    </row>
    <row r="2203" spans="1:20" ht="45" x14ac:dyDescent="0.2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 t="shared" si="136"/>
        <v>1.0103500000000001</v>
      </c>
      <c r="P2203" s="7">
        <f t="shared" si="137"/>
        <v>39.91506172839506</v>
      </c>
      <c r="Q2203" t="s">
        <v>8338</v>
      </c>
      <c r="R2203" t="s">
        <v>8339</v>
      </c>
      <c r="S2203" s="17">
        <f t="shared" si="138"/>
        <v>41809.176828703698</v>
      </c>
      <c r="T2203" s="11">
        <f t="shared" si="139"/>
        <v>41839.176828703698</v>
      </c>
    </row>
    <row r="2204" spans="1:20" ht="45" x14ac:dyDescent="0.2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6">
        <f t="shared" si="136"/>
        <v>1.0105</v>
      </c>
      <c r="P2204" s="7">
        <f t="shared" si="137"/>
        <v>125.78838174273859</v>
      </c>
      <c r="Q2204" t="s">
        <v>8310</v>
      </c>
      <c r="R2204" t="s">
        <v>8315</v>
      </c>
      <c r="S2204" s="17">
        <f t="shared" si="138"/>
        <v>41597.967638888884</v>
      </c>
      <c r="T2204" s="11">
        <f t="shared" si="139"/>
        <v>41630</v>
      </c>
    </row>
    <row r="2205" spans="1:20" ht="45" x14ac:dyDescent="0.2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6">
        <f t="shared" si="136"/>
        <v>1.0105</v>
      </c>
      <c r="P2205" s="7">
        <f t="shared" si="137"/>
        <v>104.98701298701299</v>
      </c>
      <c r="Q2205" t="s">
        <v>8317</v>
      </c>
      <c r="R2205" t="s">
        <v>8318</v>
      </c>
      <c r="S2205" s="17">
        <f t="shared" si="138"/>
        <v>42053.524293981485</v>
      </c>
      <c r="T2205" s="11">
        <f t="shared" si="139"/>
        <v>42083.49722222222</v>
      </c>
    </row>
    <row r="2206" spans="1:20" ht="45" x14ac:dyDescent="0.2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 t="shared" si="136"/>
        <v>1.0106666666666666</v>
      </c>
      <c r="P2206" s="7">
        <f t="shared" si="137"/>
        <v>42.111111111111114</v>
      </c>
      <c r="Q2206" t="s">
        <v>8325</v>
      </c>
      <c r="R2206" t="s">
        <v>8326</v>
      </c>
      <c r="S2206" s="17">
        <f t="shared" si="138"/>
        <v>41453.480196759258</v>
      </c>
      <c r="T2206" s="11">
        <f t="shared" si="139"/>
        <v>41513.480196759258</v>
      </c>
    </row>
    <row r="2207" spans="1:20" ht="45" x14ac:dyDescent="0.25">
      <c r="A2207">
        <v>3351</v>
      </c>
      <c r="B2207" s="3" t="s">
        <v>3350</v>
      </c>
      <c r="C2207" s="3" t="s">
        <v>7461</v>
      </c>
      <c r="D2207">
        <v>5000</v>
      </c>
      <c r="E2207">
        <v>5055</v>
      </c>
      <c r="F2207" t="s">
        <v>8219</v>
      </c>
      <c r="G2207" t="s">
        <v>8225</v>
      </c>
      <c r="H2207" t="s">
        <v>8247</v>
      </c>
      <c r="I2207">
        <v>1406113200</v>
      </c>
      <c r="J2207">
        <v>1402910965</v>
      </c>
      <c r="K2207" t="b">
        <v>0</v>
      </c>
      <c r="L2207">
        <v>54</v>
      </c>
      <c r="M2207" t="b">
        <v>1</v>
      </c>
      <c r="N2207" t="s">
        <v>8271</v>
      </c>
      <c r="O2207" s="6">
        <f t="shared" si="136"/>
        <v>1.0109999999999999</v>
      </c>
      <c r="P2207" s="7">
        <f t="shared" si="137"/>
        <v>93.611111111111114</v>
      </c>
      <c r="Q2207" t="s">
        <v>8317</v>
      </c>
      <c r="R2207" t="s">
        <v>8318</v>
      </c>
      <c r="S2207" s="17">
        <f t="shared" si="138"/>
        <v>41806.187094907407</v>
      </c>
      <c r="T2207" s="11">
        <f t="shared" si="139"/>
        <v>41843.25</v>
      </c>
    </row>
    <row r="2208" spans="1:20" ht="45" x14ac:dyDescent="0.25">
      <c r="A2208">
        <v>1211</v>
      </c>
      <c r="B2208" s="3" t="s">
        <v>1212</v>
      </c>
      <c r="C2208" s="3" t="s">
        <v>5321</v>
      </c>
      <c r="D2208">
        <v>1000</v>
      </c>
      <c r="E2208">
        <v>1011</v>
      </c>
      <c r="F2208" t="s">
        <v>8219</v>
      </c>
      <c r="G2208" t="s">
        <v>8229</v>
      </c>
      <c r="H2208" t="s">
        <v>8251</v>
      </c>
      <c r="I2208">
        <v>1465505261</v>
      </c>
      <c r="J2208">
        <v>1464209261</v>
      </c>
      <c r="K2208" t="b">
        <v>0</v>
      </c>
      <c r="L2208">
        <v>6</v>
      </c>
      <c r="M2208" t="b">
        <v>1</v>
      </c>
      <c r="N2208" t="s">
        <v>8285</v>
      </c>
      <c r="O2208" s="6">
        <f t="shared" si="136"/>
        <v>1.0109999999999999</v>
      </c>
      <c r="P2208" s="7">
        <f t="shared" si="137"/>
        <v>168.5</v>
      </c>
      <c r="Q2208" t="s">
        <v>8338</v>
      </c>
      <c r="R2208" t="s">
        <v>8339</v>
      </c>
      <c r="S2208" s="17">
        <f t="shared" si="138"/>
        <v>42515.658113425925</v>
      </c>
      <c r="T2208" s="11">
        <f t="shared" si="139"/>
        <v>42530.658113425925</v>
      </c>
    </row>
    <row r="2209" spans="1:20" ht="45" x14ac:dyDescent="0.2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 t="shared" si="136"/>
        <v>1.0111111111111111</v>
      </c>
      <c r="P2209" s="7">
        <f t="shared" si="137"/>
        <v>267.64705882352939</v>
      </c>
      <c r="Q2209" t="s">
        <v>8317</v>
      </c>
      <c r="R2209" t="s">
        <v>8359</v>
      </c>
      <c r="S2209" s="17">
        <f t="shared" si="138"/>
        <v>41771.606458333328</v>
      </c>
      <c r="T2209" s="11">
        <f t="shared" si="139"/>
        <v>41801.606458333328</v>
      </c>
    </row>
    <row r="2210" spans="1:20" ht="45" x14ac:dyDescent="0.2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 t="shared" si="136"/>
        <v>1.0113333333333334</v>
      </c>
      <c r="P2210" s="7">
        <f t="shared" si="137"/>
        <v>131.91304347826087</v>
      </c>
      <c r="Q2210" t="s">
        <v>8317</v>
      </c>
      <c r="R2210" t="s">
        <v>8318</v>
      </c>
      <c r="S2210" s="17">
        <f t="shared" si="138"/>
        <v>41862.656342592592</v>
      </c>
      <c r="T2210" s="11">
        <f t="shared" si="139"/>
        <v>41876.656342592592</v>
      </c>
    </row>
    <row r="2211" spans="1:20" ht="45" x14ac:dyDescent="0.2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 t="shared" si="136"/>
        <v>1.0114285714285713</v>
      </c>
      <c r="P2211" s="7">
        <f t="shared" si="137"/>
        <v>51.304347826086953</v>
      </c>
      <c r="Q2211" t="s">
        <v>8325</v>
      </c>
      <c r="R2211" t="s">
        <v>8330</v>
      </c>
      <c r="S2211" s="17">
        <f t="shared" si="138"/>
        <v>41451.852268518516</v>
      </c>
      <c r="T2211" s="11">
        <f t="shared" si="139"/>
        <v>41481.852268518516</v>
      </c>
    </row>
    <row r="2212" spans="1:20" ht="45" x14ac:dyDescent="0.2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 t="shared" si="136"/>
        <v>1.0114333333333334</v>
      </c>
      <c r="P2212" s="7">
        <f t="shared" si="137"/>
        <v>123.34552845528455</v>
      </c>
      <c r="Q2212" t="s">
        <v>8336</v>
      </c>
      <c r="R2212" t="s">
        <v>8352</v>
      </c>
      <c r="S2212" s="17">
        <f t="shared" si="138"/>
        <v>41789.688472222217</v>
      </c>
      <c r="T2212" s="11">
        <f t="shared" si="139"/>
        <v>41819.688472222217</v>
      </c>
    </row>
    <row r="2213" spans="1:20" ht="45" x14ac:dyDescent="0.2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 t="shared" si="136"/>
        <v>1.0115000000000001</v>
      </c>
      <c r="P2213" s="7">
        <f t="shared" si="137"/>
        <v>103.21428571428571</v>
      </c>
      <c r="Q2213" t="s">
        <v>8317</v>
      </c>
      <c r="R2213" t="s">
        <v>8318</v>
      </c>
      <c r="S2213" s="17">
        <f t="shared" si="138"/>
        <v>42037.582905092589</v>
      </c>
      <c r="T2213" s="11">
        <f t="shared" si="139"/>
        <v>42067.582905092589</v>
      </c>
    </row>
    <row r="2214" spans="1:20" ht="45" x14ac:dyDescent="0.2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 t="shared" si="136"/>
        <v>1.0115151515151515</v>
      </c>
      <c r="P2214" s="7">
        <f t="shared" si="137"/>
        <v>45.108108108108105</v>
      </c>
      <c r="Q2214" t="s">
        <v>8317</v>
      </c>
      <c r="R2214" t="s">
        <v>8318</v>
      </c>
      <c r="S2214" s="17">
        <f t="shared" si="138"/>
        <v>42733.293032407404</v>
      </c>
      <c r="T2214" s="11">
        <f t="shared" si="139"/>
        <v>42753.293032407404</v>
      </c>
    </row>
    <row r="2215" spans="1:20" ht="30" x14ac:dyDescent="0.2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6">
        <f t="shared" si="136"/>
        <v>1.0116666666666667</v>
      </c>
      <c r="P2215" s="7">
        <f t="shared" si="137"/>
        <v>126.45833333333333</v>
      </c>
      <c r="Q2215" t="s">
        <v>8317</v>
      </c>
      <c r="R2215" t="s">
        <v>8318</v>
      </c>
      <c r="S2215" s="17">
        <f t="shared" si="138"/>
        <v>42055.804791666662</v>
      </c>
      <c r="T2215" s="11">
        <f t="shared" si="139"/>
        <v>42074.958333333336</v>
      </c>
    </row>
    <row r="2216" spans="1:20" ht="45" x14ac:dyDescent="0.25">
      <c r="A2216">
        <v>3008</v>
      </c>
      <c r="B2216" s="3" t="s">
        <v>3008</v>
      </c>
      <c r="C2216" s="3" t="s">
        <v>7118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1453352719</v>
      </c>
      <c r="J2216">
        <v>1450760719</v>
      </c>
      <c r="K2216" t="b">
        <v>0</v>
      </c>
      <c r="L2216">
        <v>26</v>
      </c>
      <c r="M2216" t="b">
        <v>1</v>
      </c>
      <c r="N2216" t="s">
        <v>8303</v>
      </c>
      <c r="O2216" s="6">
        <f t="shared" si="136"/>
        <v>1.0116666666666667</v>
      </c>
      <c r="P2216" s="7">
        <f t="shared" si="137"/>
        <v>116.73076923076923</v>
      </c>
      <c r="Q2216" t="s">
        <v>8317</v>
      </c>
      <c r="R2216" t="s">
        <v>8357</v>
      </c>
      <c r="S2216" s="17">
        <f t="shared" si="138"/>
        <v>42360.003692129627</v>
      </c>
      <c r="T2216" s="11">
        <f t="shared" si="139"/>
        <v>42390.003692129627</v>
      </c>
    </row>
    <row r="2217" spans="1:20" ht="45" x14ac:dyDescent="0.25">
      <c r="A2217">
        <v>3003</v>
      </c>
      <c r="B2217" s="3" t="s">
        <v>3003</v>
      </c>
      <c r="C2217" s="3" t="s">
        <v>7113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1456811940</v>
      </c>
      <c r="J2217">
        <v>1454098976</v>
      </c>
      <c r="K2217" t="b">
        <v>0</v>
      </c>
      <c r="L2217">
        <v>17</v>
      </c>
      <c r="M2217" t="b">
        <v>1</v>
      </c>
      <c r="N2217" t="s">
        <v>8303</v>
      </c>
      <c r="O2217" s="6">
        <f t="shared" si="136"/>
        <v>1.0116666666666667</v>
      </c>
      <c r="P2217" s="7">
        <f t="shared" si="137"/>
        <v>178.52941176470588</v>
      </c>
      <c r="Q2217" t="s">
        <v>8317</v>
      </c>
      <c r="R2217" t="s">
        <v>8357</v>
      </c>
      <c r="S2217" s="17">
        <f t="shared" si="138"/>
        <v>42398.640925925924</v>
      </c>
      <c r="T2217" s="11">
        <f t="shared" si="139"/>
        <v>42430.040972222218</v>
      </c>
    </row>
    <row r="2218" spans="1:20" ht="45" x14ac:dyDescent="0.2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 t="shared" si="136"/>
        <v>1.0116833333333335</v>
      </c>
      <c r="P2218" s="7">
        <f t="shared" si="137"/>
        <v>97.904838709677421</v>
      </c>
      <c r="Q2218" t="s">
        <v>8310</v>
      </c>
      <c r="R2218" t="s">
        <v>8315</v>
      </c>
      <c r="S2218" s="17">
        <f t="shared" si="138"/>
        <v>42046.920231481483</v>
      </c>
      <c r="T2218" s="11">
        <f t="shared" si="139"/>
        <v>42076.878564814811</v>
      </c>
    </row>
    <row r="2219" spans="1:20" ht="45" x14ac:dyDescent="0.2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 t="shared" si="136"/>
        <v>1.0118750000000001</v>
      </c>
      <c r="P2219" s="7">
        <f t="shared" si="137"/>
        <v>74.953703703703709</v>
      </c>
      <c r="Q2219" t="s">
        <v>8325</v>
      </c>
      <c r="R2219" t="s">
        <v>8326</v>
      </c>
      <c r="S2219" s="17">
        <f t="shared" si="138"/>
        <v>41579.639664351853</v>
      </c>
      <c r="T2219" s="11">
        <f t="shared" si="139"/>
        <v>41609.681331018517</v>
      </c>
    </row>
    <row r="2220" spans="1:20" ht="45" x14ac:dyDescent="0.2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 t="shared" si="136"/>
        <v>1.0118888888888888</v>
      </c>
      <c r="P2220" s="7">
        <f t="shared" si="137"/>
        <v>254.38547486033519</v>
      </c>
      <c r="Q2220" t="s">
        <v>8310</v>
      </c>
      <c r="R2220" t="s">
        <v>8315</v>
      </c>
      <c r="S2220" s="17">
        <f t="shared" si="138"/>
        <v>40194.711712962962</v>
      </c>
      <c r="T2220" s="11">
        <f t="shared" si="139"/>
        <v>40231.708333333328</v>
      </c>
    </row>
    <row r="2221" spans="1:20" ht="45" x14ac:dyDescent="0.2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 t="shared" si="136"/>
        <v>1.0119</v>
      </c>
      <c r="P2221" s="7">
        <f t="shared" si="137"/>
        <v>146.65217391304347</v>
      </c>
      <c r="Q2221" t="s">
        <v>8310</v>
      </c>
      <c r="R2221" t="s">
        <v>8315</v>
      </c>
      <c r="S2221" s="17">
        <f t="shared" si="138"/>
        <v>42101.474039351851</v>
      </c>
      <c r="T2221" s="11">
        <f t="shared" si="139"/>
        <v>42139.583333333336</v>
      </c>
    </row>
    <row r="2222" spans="1:20" ht="45" x14ac:dyDescent="0.2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 t="shared" si="136"/>
        <v>1.0119047619047619</v>
      </c>
      <c r="P2222" s="7">
        <f t="shared" si="137"/>
        <v>47.222222222222221</v>
      </c>
      <c r="Q2222" t="s">
        <v>8325</v>
      </c>
      <c r="R2222" t="s">
        <v>8330</v>
      </c>
      <c r="S2222" s="17">
        <f t="shared" si="138"/>
        <v>42299.568437499998</v>
      </c>
      <c r="T2222" s="11">
        <f t="shared" si="139"/>
        <v>42310.124999999993</v>
      </c>
    </row>
    <row r="2223" spans="1:20" ht="45" x14ac:dyDescent="0.2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 t="shared" si="136"/>
        <v>1.012</v>
      </c>
      <c r="P2223" s="7">
        <f t="shared" si="137"/>
        <v>79.89473684210526</v>
      </c>
      <c r="Q2223" t="s">
        <v>8317</v>
      </c>
      <c r="R2223" t="s">
        <v>8318</v>
      </c>
      <c r="S2223" s="17">
        <f t="shared" si="138"/>
        <v>41927.665451388886</v>
      </c>
      <c r="T2223" s="11">
        <f t="shared" si="139"/>
        <v>41950.5625</v>
      </c>
    </row>
    <row r="2224" spans="1:20" ht="45" x14ac:dyDescent="0.2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 t="shared" si="136"/>
        <v>1.0122222222222221</v>
      </c>
      <c r="P2224" s="7">
        <f t="shared" si="137"/>
        <v>159.82456140350877</v>
      </c>
      <c r="Q2224" t="s">
        <v>8310</v>
      </c>
      <c r="R2224" t="s">
        <v>8311</v>
      </c>
      <c r="S2224" s="17">
        <f t="shared" si="138"/>
        <v>42515.838738425926</v>
      </c>
      <c r="T2224" s="11">
        <f t="shared" si="139"/>
        <v>42555.838738425926</v>
      </c>
    </row>
    <row r="2225" spans="1:20" ht="45" x14ac:dyDescent="0.2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 t="shared" si="136"/>
        <v>1.0122777777777778</v>
      </c>
      <c r="P2225" s="7">
        <f t="shared" si="137"/>
        <v>109.10778443113773</v>
      </c>
      <c r="Q2225" t="s">
        <v>8325</v>
      </c>
      <c r="R2225" t="s">
        <v>8329</v>
      </c>
      <c r="S2225" s="17">
        <f t="shared" si="138"/>
        <v>41834.486944444441</v>
      </c>
      <c r="T2225" s="11">
        <f t="shared" si="139"/>
        <v>41859.541666666664</v>
      </c>
    </row>
    <row r="2226" spans="1:20" ht="45" x14ac:dyDescent="0.2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 t="shared" si="136"/>
        <v>1.0123076923076924</v>
      </c>
      <c r="P2226" s="7">
        <f t="shared" si="137"/>
        <v>41.125</v>
      </c>
      <c r="Q2226" t="s">
        <v>8317</v>
      </c>
      <c r="R2226" t="s">
        <v>8318</v>
      </c>
      <c r="S2226" s="17">
        <f t="shared" si="138"/>
        <v>42088.515358796292</v>
      </c>
      <c r="T2226" s="11">
        <f t="shared" si="139"/>
        <v>42115.515358796292</v>
      </c>
    </row>
    <row r="2227" spans="1:20" ht="30" x14ac:dyDescent="0.2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 t="shared" si="136"/>
        <v>1.012446</v>
      </c>
      <c r="P2227" s="7">
        <f t="shared" si="137"/>
        <v>44.66673529411765</v>
      </c>
      <c r="Q2227" t="s">
        <v>8322</v>
      </c>
      <c r="R2227" t="s">
        <v>8342</v>
      </c>
      <c r="S2227" s="17">
        <f t="shared" si="138"/>
        <v>41899.436967592592</v>
      </c>
      <c r="T2227" s="11">
        <f t="shared" si="139"/>
        <v>41932.791666666664</v>
      </c>
    </row>
    <row r="2228" spans="1:20" ht="45" x14ac:dyDescent="0.2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 t="shared" si="136"/>
        <v>1.01248</v>
      </c>
      <c r="P2228" s="7">
        <f t="shared" si="137"/>
        <v>200.88888888888889</v>
      </c>
      <c r="Q2228" t="s">
        <v>8310</v>
      </c>
      <c r="R2228" t="s">
        <v>8315</v>
      </c>
      <c r="S2228" s="17">
        <f t="shared" si="138"/>
        <v>41113.564050925925</v>
      </c>
      <c r="T2228" s="11">
        <f t="shared" si="139"/>
        <v>41143.564050925925</v>
      </c>
    </row>
    <row r="2229" spans="1:20" ht="45" x14ac:dyDescent="0.25">
      <c r="A2229">
        <v>2300</v>
      </c>
      <c r="B2229" s="3" t="s">
        <v>2301</v>
      </c>
      <c r="C2229" s="3" t="s">
        <v>6410</v>
      </c>
      <c r="D2229">
        <v>800</v>
      </c>
      <c r="E2229">
        <v>810</v>
      </c>
      <c r="F2229" t="s">
        <v>8219</v>
      </c>
      <c r="G2229" t="s">
        <v>8224</v>
      </c>
      <c r="H2229" t="s">
        <v>8246</v>
      </c>
      <c r="I2229">
        <v>1340904416</v>
      </c>
      <c r="J2229">
        <v>1339694816</v>
      </c>
      <c r="K2229" t="b">
        <v>0</v>
      </c>
      <c r="L2229">
        <v>7</v>
      </c>
      <c r="M2229" t="b">
        <v>1</v>
      </c>
      <c r="N2229" t="s">
        <v>8276</v>
      </c>
      <c r="O2229" s="6">
        <f t="shared" si="136"/>
        <v>1.0125</v>
      </c>
      <c r="P2229" s="7">
        <f t="shared" si="137"/>
        <v>115.71428571428571</v>
      </c>
      <c r="Q2229" t="s">
        <v>8325</v>
      </c>
      <c r="R2229" t="s">
        <v>8326</v>
      </c>
      <c r="S2229" s="17">
        <f t="shared" si="138"/>
        <v>41074.518703703703</v>
      </c>
      <c r="T2229" s="11">
        <f t="shared" si="139"/>
        <v>41088.518703703703</v>
      </c>
    </row>
    <row r="2230" spans="1:20" ht="30" x14ac:dyDescent="0.2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6">
        <f t="shared" si="136"/>
        <v>1.0125</v>
      </c>
      <c r="P2230" s="7">
        <f t="shared" si="137"/>
        <v>52.826086956521742</v>
      </c>
      <c r="Q2230" t="s">
        <v>8325</v>
      </c>
      <c r="R2230" t="s">
        <v>8326</v>
      </c>
      <c r="S2230" s="17">
        <f t="shared" si="138"/>
        <v>41607.622523148144</v>
      </c>
      <c r="T2230" s="11">
        <f t="shared" si="139"/>
        <v>41640.018055555556</v>
      </c>
    </row>
    <row r="2231" spans="1:20" ht="30" x14ac:dyDescent="0.25">
      <c r="A2231">
        <v>1261</v>
      </c>
      <c r="B2231" s="3" t="s">
        <v>1262</v>
      </c>
      <c r="C2231" s="3" t="s">
        <v>5371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1390983227</v>
      </c>
      <c r="J2231">
        <v>1388391227</v>
      </c>
      <c r="K2231" t="b">
        <v>1</v>
      </c>
      <c r="L2231">
        <v>52</v>
      </c>
      <c r="M2231" t="b">
        <v>1</v>
      </c>
      <c r="N2231" t="s">
        <v>8276</v>
      </c>
      <c r="O2231" s="6">
        <f t="shared" si="136"/>
        <v>1.0125</v>
      </c>
      <c r="P2231" s="7">
        <f t="shared" si="137"/>
        <v>38.942307692307693</v>
      </c>
      <c r="Q2231" t="s">
        <v>8325</v>
      </c>
      <c r="R2231" t="s">
        <v>8326</v>
      </c>
      <c r="S2231" s="17">
        <f t="shared" si="138"/>
        <v>41638.134571759256</v>
      </c>
      <c r="T2231" s="11">
        <f t="shared" si="139"/>
        <v>41668.134571759256</v>
      </c>
    </row>
    <row r="2232" spans="1:20" ht="45" x14ac:dyDescent="0.25">
      <c r="A2232">
        <v>1856</v>
      </c>
      <c r="B2232" s="3" t="s">
        <v>1857</v>
      </c>
      <c r="C2232" s="3" t="s">
        <v>5966</v>
      </c>
      <c r="D2232">
        <v>2000</v>
      </c>
      <c r="E2232">
        <v>2025</v>
      </c>
      <c r="F2232" t="s">
        <v>8219</v>
      </c>
      <c r="G2232" t="s">
        <v>8224</v>
      </c>
      <c r="H2232" t="s">
        <v>8246</v>
      </c>
      <c r="I2232">
        <v>1405715472</v>
      </c>
      <c r="J2232">
        <v>1403901072</v>
      </c>
      <c r="K2232" t="b">
        <v>0</v>
      </c>
      <c r="L2232">
        <v>38</v>
      </c>
      <c r="M2232" t="b">
        <v>1</v>
      </c>
      <c r="N2232" t="s">
        <v>8276</v>
      </c>
      <c r="O2232" s="6">
        <f t="shared" si="136"/>
        <v>1.0125</v>
      </c>
      <c r="P2232" s="7">
        <f t="shared" si="137"/>
        <v>53.289473684210527</v>
      </c>
      <c r="Q2232" t="s">
        <v>8325</v>
      </c>
      <c r="R2232" t="s">
        <v>8326</v>
      </c>
      <c r="S2232" s="17">
        <f t="shared" si="138"/>
        <v>41817.64666666666</v>
      </c>
      <c r="T2232" s="11">
        <f t="shared" si="139"/>
        <v>41838.64666666666</v>
      </c>
    </row>
    <row r="2233" spans="1:20" ht="45" x14ac:dyDescent="0.25">
      <c r="A2233">
        <v>3809</v>
      </c>
      <c r="B2233" s="3" t="s">
        <v>3806</v>
      </c>
      <c r="C2233" s="3" t="s">
        <v>7919</v>
      </c>
      <c r="D2233">
        <v>2000</v>
      </c>
      <c r="E2233">
        <v>2025</v>
      </c>
      <c r="F2233" t="s">
        <v>8219</v>
      </c>
      <c r="G2233" t="s">
        <v>8225</v>
      </c>
      <c r="H2233" t="s">
        <v>8247</v>
      </c>
      <c r="I2233">
        <v>1406761200</v>
      </c>
      <c r="J2233">
        <v>1402403907</v>
      </c>
      <c r="K2233" t="b">
        <v>0</v>
      </c>
      <c r="L2233">
        <v>38</v>
      </c>
      <c r="M2233" t="b">
        <v>1</v>
      </c>
      <c r="N2233" t="s">
        <v>8271</v>
      </c>
      <c r="O2233" s="6">
        <f t="shared" si="136"/>
        <v>1.0125</v>
      </c>
      <c r="P2233" s="7">
        <f t="shared" si="137"/>
        <v>53.289473684210527</v>
      </c>
      <c r="Q2233" t="s">
        <v>8317</v>
      </c>
      <c r="R2233" t="s">
        <v>8318</v>
      </c>
      <c r="S2233" s="17">
        <f t="shared" si="138"/>
        <v>41800.318368055552</v>
      </c>
      <c r="T2233" s="11">
        <f t="shared" si="139"/>
        <v>41850.75</v>
      </c>
    </row>
    <row r="2234" spans="1:20" ht="45" x14ac:dyDescent="0.25">
      <c r="A2234">
        <v>3839</v>
      </c>
      <c r="B2234" s="3" t="s">
        <v>3836</v>
      </c>
      <c r="C2234" s="3" t="s">
        <v>7948</v>
      </c>
      <c r="D2234">
        <v>2000</v>
      </c>
      <c r="E2234">
        <v>2025</v>
      </c>
      <c r="F2234" t="s">
        <v>8219</v>
      </c>
      <c r="G2234" t="s">
        <v>8224</v>
      </c>
      <c r="H2234" t="s">
        <v>8246</v>
      </c>
      <c r="I2234">
        <v>1438226724</v>
      </c>
      <c r="J2234">
        <v>1433042724</v>
      </c>
      <c r="K2234" t="b">
        <v>0</v>
      </c>
      <c r="L2234">
        <v>32</v>
      </c>
      <c r="M2234" t="b">
        <v>1</v>
      </c>
      <c r="N2234" t="s">
        <v>8271</v>
      </c>
      <c r="O2234" s="6">
        <f t="shared" si="136"/>
        <v>1.0125</v>
      </c>
      <c r="P2234" s="7">
        <f t="shared" si="137"/>
        <v>63.28125</v>
      </c>
      <c r="Q2234" t="s">
        <v>8317</v>
      </c>
      <c r="R2234" t="s">
        <v>8318</v>
      </c>
      <c r="S2234" s="17">
        <f t="shared" si="138"/>
        <v>42154.934305555551</v>
      </c>
      <c r="T2234" s="11">
        <f t="shared" si="139"/>
        <v>42214.934305555551</v>
      </c>
    </row>
    <row r="2235" spans="1:20" ht="45" x14ac:dyDescent="0.25">
      <c r="A2235">
        <v>3327</v>
      </c>
      <c r="B2235" s="3" t="s">
        <v>3327</v>
      </c>
      <c r="C2235" s="3" t="s">
        <v>7437</v>
      </c>
      <c r="D2235">
        <v>800</v>
      </c>
      <c r="E2235">
        <v>810</v>
      </c>
      <c r="F2235" t="s">
        <v>8219</v>
      </c>
      <c r="G2235" t="s">
        <v>8225</v>
      </c>
      <c r="H2235" t="s">
        <v>8247</v>
      </c>
      <c r="I2235">
        <v>1462697966</v>
      </c>
      <c r="J2235">
        <v>1460105966</v>
      </c>
      <c r="K2235" t="b">
        <v>0</v>
      </c>
      <c r="L2235">
        <v>33</v>
      </c>
      <c r="M2235" t="b">
        <v>1</v>
      </c>
      <c r="N2235" t="s">
        <v>8271</v>
      </c>
      <c r="O2235" s="6">
        <f t="shared" si="136"/>
        <v>1.0125</v>
      </c>
      <c r="P2235" s="7">
        <f t="shared" si="137"/>
        <v>24.545454545454547</v>
      </c>
      <c r="Q2235" t="s">
        <v>8317</v>
      </c>
      <c r="R2235" t="s">
        <v>8318</v>
      </c>
      <c r="S2235" s="17">
        <f t="shared" si="138"/>
        <v>42468.166273148141</v>
      </c>
      <c r="T2235" s="11">
        <f t="shared" si="139"/>
        <v>42498.166273148141</v>
      </c>
    </row>
    <row r="2236" spans="1:20" ht="45" x14ac:dyDescent="0.2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 t="shared" si="136"/>
        <v>1.012576923076923</v>
      </c>
      <c r="P2236" s="7">
        <f t="shared" si="137"/>
        <v>70.771505376344081</v>
      </c>
      <c r="Q2236" t="s">
        <v>8317</v>
      </c>
      <c r="R2236" t="s">
        <v>8318</v>
      </c>
      <c r="S2236" s="17">
        <f t="shared" si="138"/>
        <v>42058.877418981479</v>
      </c>
      <c r="T2236" s="11">
        <f t="shared" si="139"/>
        <v>42088.835752314808</v>
      </c>
    </row>
    <row r="2237" spans="1:20" ht="30" x14ac:dyDescent="0.2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 t="shared" si="136"/>
        <v>1.0126500000000001</v>
      </c>
      <c r="P2237" s="7">
        <f t="shared" si="137"/>
        <v>168.77500000000001</v>
      </c>
      <c r="Q2237" t="s">
        <v>8322</v>
      </c>
      <c r="R2237" t="s">
        <v>8323</v>
      </c>
      <c r="S2237" s="17">
        <f t="shared" si="138"/>
        <v>42382.531759259255</v>
      </c>
      <c r="T2237" s="11">
        <f t="shared" si="139"/>
        <v>42412.531759259255</v>
      </c>
    </row>
    <row r="2238" spans="1:20" ht="45" x14ac:dyDescent="0.2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 t="shared" si="136"/>
        <v>1.0128333333333333</v>
      </c>
      <c r="P2238" s="7">
        <f t="shared" si="137"/>
        <v>110.49090909090908</v>
      </c>
      <c r="Q2238" t="s">
        <v>8325</v>
      </c>
      <c r="R2238" t="s">
        <v>8329</v>
      </c>
      <c r="S2238" s="17">
        <f t="shared" si="138"/>
        <v>40763.499212962961</v>
      </c>
      <c r="T2238" s="11">
        <f t="shared" si="139"/>
        <v>40823.499212962961</v>
      </c>
    </row>
    <row r="2239" spans="1:20" ht="45" x14ac:dyDescent="0.2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 t="shared" si="136"/>
        <v>1.0129975</v>
      </c>
      <c r="P2239" s="7">
        <f t="shared" si="137"/>
        <v>76.45264150943396</v>
      </c>
      <c r="Q2239" t="s">
        <v>8310</v>
      </c>
      <c r="R2239" t="s">
        <v>8311</v>
      </c>
      <c r="S2239" s="17">
        <f t="shared" si="138"/>
        <v>41842.084664351853</v>
      </c>
      <c r="T2239" s="11">
        <f t="shared" si="139"/>
        <v>41872.084664351853</v>
      </c>
    </row>
    <row r="2240" spans="1:20" ht="45" x14ac:dyDescent="0.2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 t="shared" si="136"/>
        <v>1.0130622</v>
      </c>
      <c r="P2240" s="7">
        <f t="shared" si="137"/>
        <v>82.496921824104234</v>
      </c>
      <c r="Q2240" t="s">
        <v>8325</v>
      </c>
      <c r="R2240" t="s">
        <v>8329</v>
      </c>
      <c r="S2240" s="17">
        <f t="shared" si="138"/>
        <v>41851.754583333335</v>
      </c>
      <c r="T2240" s="11">
        <f t="shared" si="139"/>
        <v>41879.833333333328</v>
      </c>
    </row>
    <row r="2241" spans="1:20" ht="45" x14ac:dyDescent="0.2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 t="shared" si="136"/>
        <v>1.013157894736842</v>
      </c>
      <c r="P2241" s="7">
        <f t="shared" si="137"/>
        <v>287.31343283582089</v>
      </c>
      <c r="Q2241" t="s">
        <v>8310</v>
      </c>
      <c r="R2241" t="s">
        <v>8315</v>
      </c>
      <c r="S2241" s="17">
        <f t="shared" si="138"/>
        <v>41019.584699074068</v>
      </c>
      <c r="T2241" s="11">
        <f t="shared" si="139"/>
        <v>41049.584699074068</v>
      </c>
    </row>
    <row r="2242" spans="1:20" ht="45" x14ac:dyDescent="0.2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 t="shared" ref="O2242:O2305" si="140">E2242/D2242</f>
        <v>1.0131677953348381</v>
      </c>
      <c r="P2242" s="7">
        <f t="shared" ref="P2242:P2305" si="141">IFERROR(E2242/L2242,0)</f>
        <v>299.22222222222223</v>
      </c>
      <c r="Q2242" t="s">
        <v>8338</v>
      </c>
      <c r="R2242" t="s">
        <v>8339</v>
      </c>
      <c r="S2242" s="17">
        <f t="shared" ref="S2242:S2305" si="142">(((J2242/60)/60)/24)+DATE(1970,1,1)+(-5/24)</f>
        <v>42161.562499999993</v>
      </c>
      <c r="T2242" s="11">
        <f t="shared" ref="T2242:T2305" si="143">(((I2242/60)/60)/24)+DATE(1970,1,1)+(-5/24)</f>
        <v>42193.562499999993</v>
      </c>
    </row>
    <row r="2243" spans="1:20" ht="45" x14ac:dyDescent="0.2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 t="shared" si="140"/>
        <v>1.0132000000000001</v>
      </c>
      <c r="P2243" s="7">
        <f t="shared" si="141"/>
        <v>53.893617021276597</v>
      </c>
      <c r="Q2243" t="s">
        <v>8325</v>
      </c>
      <c r="R2243" t="s">
        <v>8327</v>
      </c>
      <c r="S2243" s="17">
        <f t="shared" si="142"/>
        <v>41923.63035879629</v>
      </c>
      <c r="T2243" s="11">
        <f t="shared" si="143"/>
        <v>41953.672025462954</v>
      </c>
    </row>
    <row r="2244" spans="1:20" ht="45" x14ac:dyDescent="0.2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 t="shared" si="140"/>
        <v>1.0132258064516129</v>
      </c>
      <c r="P2244" s="7">
        <f t="shared" si="141"/>
        <v>54.912587412587413</v>
      </c>
      <c r="Q2244" t="s">
        <v>8317</v>
      </c>
      <c r="R2244" t="s">
        <v>8318</v>
      </c>
      <c r="S2244" s="17">
        <f t="shared" si="142"/>
        <v>42400.496203703697</v>
      </c>
      <c r="T2244" s="11">
        <f t="shared" si="143"/>
        <v>42444.666666666664</v>
      </c>
    </row>
    <row r="2245" spans="1:20" ht="45" x14ac:dyDescent="0.2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 t="shared" si="140"/>
        <v>1.0133000000000001</v>
      </c>
      <c r="P2245" s="7">
        <f t="shared" si="141"/>
        <v>99.343137254901961</v>
      </c>
      <c r="Q2245" t="s">
        <v>8317</v>
      </c>
      <c r="R2245" t="s">
        <v>8318</v>
      </c>
      <c r="S2245" s="17">
        <f t="shared" si="142"/>
        <v>42561.575543981475</v>
      </c>
      <c r="T2245" s="11">
        <f t="shared" si="143"/>
        <v>42592.957638888889</v>
      </c>
    </row>
    <row r="2246" spans="1:20" ht="45" x14ac:dyDescent="0.2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 t="shared" si="140"/>
        <v>1.0133294117647058</v>
      </c>
      <c r="P2246" s="7">
        <f t="shared" si="141"/>
        <v>589.95205479452056</v>
      </c>
      <c r="Q2246" t="s">
        <v>8310</v>
      </c>
      <c r="R2246" t="s">
        <v>8315</v>
      </c>
      <c r="S2246" s="17">
        <f t="shared" si="142"/>
        <v>40870.566076388888</v>
      </c>
      <c r="T2246" s="11">
        <f t="shared" si="143"/>
        <v>40915.566076388888</v>
      </c>
    </row>
    <row r="2247" spans="1:20" ht="45" x14ac:dyDescent="0.2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6">
        <f t="shared" si="140"/>
        <v>1.0133333333333334</v>
      </c>
      <c r="P2247" s="7">
        <f t="shared" si="141"/>
        <v>347.84615384615387</v>
      </c>
      <c r="Q2247" t="s">
        <v>8310</v>
      </c>
      <c r="R2247" t="s">
        <v>8315</v>
      </c>
      <c r="S2247" s="17">
        <f t="shared" si="142"/>
        <v>40255.53629629629</v>
      </c>
      <c r="T2247" s="11">
        <f t="shared" si="143"/>
        <v>40300.598611111105</v>
      </c>
    </row>
    <row r="2248" spans="1:20" ht="45" x14ac:dyDescent="0.2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6">
        <f t="shared" si="140"/>
        <v>1.0133333333333334</v>
      </c>
      <c r="P2248" s="7">
        <f t="shared" si="141"/>
        <v>81.066666666666663</v>
      </c>
      <c r="Q2248" t="s">
        <v>8325</v>
      </c>
      <c r="R2248" t="s">
        <v>8326</v>
      </c>
      <c r="S2248" s="17">
        <f t="shared" si="142"/>
        <v>41122.813935185186</v>
      </c>
      <c r="T2248" s="11">
        <f t="shared" si="143"/>
        <v>41168.961805555555</v>
      </c>
    </row>
    <row r="2249" spans="1:20" ht="60" x14ac:dyDescent="0.25">
      <c r="A2249">
        <v>796</v>
      </c>
      <c r="B2249" s="3" t="s">
        <v>797</v>
      </c>
      <c r="C2249" s="3" t="s">
        <v>4906</v>
      </c>
      <c r="D2249">
        <v>10000</v>
      </c>
      <c r="E2249">
        <v>10135</v>
      </c>
      <c r="F2249" t="s">
        <v>8219</v>
      </c>
      <c r="G2249" t="s">
        <v>8224</v>
      </c>
      <c r="H2249" t="s">
        <v>8246</v>
      </c>
      <c r="I2249">
        <v>1379279400</v>
      </c>
      <c r="J2249">
        <v>1376687485</v>
      </c>
      <c r="K2249" t="b">
        <v>0</v>
      </c>
      <c r="L2249">
        <v>90</v>
      </c>
      <c r="M2249" t="b">
        <v>1</v>
      </c>
      <c r="N2249" t="s">
        <v>8276</v>
      </c>
      <c r="O2249" s="6">
        <f t="shared" si="140"/>
        <v>1.0135000000000001</v>
      </c>
      <c r="P2249" s="7">
        <f t="shared" si="141"/>
        <v>112.61111111111111</v>
      </c>
      <c r="Q2249" t="s">
        <v>8325</v>
      </c>
      <c r="R2249" t="s">
        <v>8326</v>
      </c>
      <c r="S2249" s="17">
        <f t="shared" si="142"/>
        <v>41502.674594907403</v>
      </c>
      <c r="T2249" s="11">
        <f t="shared" si="143"/>
        <v>41532.673611111109</v>
      </c>
    </row>
    <row r="2250" spans="1:20" ht="45" x14ac:dyDescent="0.25">
      <c r="A2250">
        <v>40</v>
      </c>
      <c r="B2250" s="3" t="s">
        <v>42</v>
      </c>
      <c r="C2250" s="3" t="s">
        <v>4151</v>
      </c>
      <c r="D2250">
        <v>2000</v>
      </c>
      <c r="E2250">
        <v>2027</v>
      </c>
      <c r="F2250" t="s">
        <v>8219</v>
      </c>
      <c r="G2250" t="s">
        <v>8224</v>
      </c>
      <c r="H2250" t="s">
        <v>8246</v>
      </c>
      <c r="I2250">
        <v>1403150400</v>
      </c>
      <c r="J2250">
        <v>1401426488</v>
      </c>
      <c r="K2250" t="b">
        <v>0</v>
      </c>
      <c r="L2250">
        <v>16</v>
      </c>
      <c r="M2250" t="b">
        <v>1</v>
      </c>
      <c r="N2250" t="s">
        <v>8265</v>
      </c>
      <c r="O2250" s="6">
        <f t="shared" si="140"/>
        <v>1.0135000000000001</v>
      </c>
      <c r="P2250" s="7">
        <f t="shared" si="141"/>
        <v>126.6875</v>
      </c>
      <c r="Q2250" t="s">
        <v>8310</v>
      </c>
      <c r="R2250" t="s">
        <v>8311</v>
      </c>
      <c r="S2250" s="17">
        <f t="shared" si="142"/>
        <v>41789.005648148144</v>
      </c>
      <c r="T2250" s="11">
        <f t="shared" si="143"/>
        <v>41808.958333333328</v>
      </c>
    </row>
    <row r="2251" spans="1:20" ht="45" x14ac:dyDescent="0.2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6">
        <f t="shared" si="140"/>
        <v>1.0135000000000001</v>
      </c>
      <c r="P2251" s="7">
        <f t="shared" si="141"/>
        <v>72.392857142857139</v>
      </c>
      <c r="Q2251" t="s">
        <v>8317</v>
      </c>
      <c r="R2251" t="s">
        <v>8318</v>
      </c>
      <c r="S2251" s="17">
        <f t="shared" si="142"/>
        <v>42037.390624999993</v>
      </c>
      <c r="T2251" s="11">
        <f t="shared" si="143"/>
        <v>42067.390624999993</v>
      </c>
    </row>
    <row r="2252" spans="1:20" ht="45" x14ac:dyDescent="0.25">
      <c r="A2252">
        <v>2938</v>
      </c>
      <c r="B2252" s="3" t="s">
        <v>2938</v>
      </c>
      <c r="C2252" s="3" t="s">
        <v>7048</v>
      </c>
      <c r="D2252">
        <v>4000</v>
      </c>
      <c r="E2252">
        <v>4055</v>
      </c>
      <c r="F2252" t="s">
        <v>8219</v>
      </c>
      <c r="G2252" t="s">
        <v>8224</v>
      </c>
      <c r="H2252" t="s">
        <v>8246</v>
      </c>
      <c r="I2252">
        <v>1422636814</v>
      </c>
      <c r="J2252">
        <v>1420044814</v>
      </c>
      <c r="K2252" t="b">
        <v>0</v>
      </c>
      <c r="L2252">
        <v>32</v>
      </c>
      <c r="M2252" t="b">
        <v>1</v>
      </c>
      <c r="N2252" t="s">
        <v>8305</v>
      </c>
      <c r="O2252" s="6">
        <f t="shared" si="140"/>
        <v>1.0137499999999999</v>
      </c>
      <c r="P2252" s="7">
        <f t="shared" si="141"/>
        <v>126.71875</v>
      </c>
      <c r="Q2252" t="s">
        <v>8317</v>
      </c>
      <c r="R2252" t="s">
        <v>8359</v>
      </c>
      <c r="S2252" s="17">
        <f t="shared" si="142"/>
        <v>42004.495532407404</v>
      </c>
      <c r="T2252" s="11">
        <f t="shared" si="143"/>
        <v>42034.495532407404</v>
      </c>
    </row>
    <row r="2253" spans="1:20" ht="45" x14ac:dyDescent="0.25">
      <c r="A2253">
        <v>3326</v>
      </c>
      <c r="B2253" s="3" t="s">
        <v>3326</v>
      </c>
      <c r="C2253" s="3" t="s">
        <v>7436</v>
      </c>
      <c r="D2253">
        <v>8000</v>
      </c>
      <c r="E2253">
        <v>8110</v>
      </c>
      <c r="F2253" t="s">
        <v>8219</v>
      </c>
      <c r="G2253" t="s">
        <v>8224</v>
      </c>
      <c r="H2253" t="s">
        <v>8246</v>
      </c>
      <c r="I2253">
        <v>1425830905</v>
      </c>
      <c r="J2253">
        <v>1423242505</v>
      </c>
      <c r="K2253" t="b">
        <v>0</v>
      </c>
      <c r="L2253">
        <v>57</v>
      </c>
      <c r="M2253" t="b">
        <v>1</v>
      </c>
      <c r="N2253" t="s">
        <v>8271</v>
      </c>
      <c r="O2253" s="6">
        <f t="shared" si="140"/>
        <v>1.0137499999999999</v>
      </c>
      <c r="P2253" s="7">
        <f t="shared" si="141"/>
        <v>142.28070175438597</v>
      </c>
      <c r="Q2253" t="s">
        <v>8317</v>
      </c>
      <c r="R2253" t="s">
        <v>8318</v>
      </c>
      <c r="S2253" s="17">
        <f t="shared" si="142"/>
        <v>42041.505844907406</v>
      </c>
      <c r="T2253" s="11">
        <f t="shared" si="143"/>
        <v>42071.464178240734</v>
      </c>
    </row>
    <row r="2254" spans="1:20" ht="45" x14ac:dyDescent="0.25">
      <c r="A2254">
        <v>360</v>
      </c>
      <c r="B2254" s="3" t="s">
        <v>361</v>
      </c>
      <c r="C2254" s="3" t="s">
        <v>4470</v>
      </c>
      <c r="D2254">
        <v>12000</v>
      </c>
      <c r="E2254">
        <v>12165</v>
      </c>
      <c r="F2254" t="s">
        <v>8219</v>
      </c>
      <c r="G2254" t="s">
        <v>8224</v>
      </c>
      <c r="H2254" t="s">
        <v>8246</v>
      </c>
      <c r="I2254">
        <v>1437621060</v>
      </c>
      <c r="J2254">
        <v>1433799180</v>
      </c>
      <c r="K2254" t="b">
        <v>0</v>
      </c>
      <c r="L2254">
        <v>87</v>
      </c>
      <c r="M2254" t="b">
        <v>1</v>
      </c>
      <c r="N2254" t="s">
        <v>8269</v>
      </c>
      <c r="O2254" s="6">
        <f t="shared" si="140"/>
        <v>1.0137499999999999</v>
      </c>
      <c r="P2254" s="7">
        <f t="shared" si="141"/>
        <v>139.82758620689654</v>
      </c>
      <c r="Q2254" t="s">
        <v>8310</v>
      </c>
      <c r="R2254" t="s">
        <v>8315</v>
      </c>
      <c r="S2254" s="17">
        <f t="shared" si="142"/>
        <v>42163.689583333333</v>
      </c>
      <c r="T2254" s="11">
        <f t="shared" si="143"/>
        <v>42207.924305555549</v>
      </c>
    </row>
    <row r="2255" spans="1:20" ht="30" x14ac:dyDescent="0.2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 t="shared" si="140"/>
        <v>1.0137777777777779</v>
      </c>
      <c r="P2255" s="7">
        <f t="shared" si="141"/>
        <v>126.72222222222223</v>
      </c>
      <c r="Q2255" t="s">
        <v>8317</v>
      </c>
      <c r="R2255" t="s">
        <v>8318</v>
      </c>
      <c r="S2255" s="17">
        <f t="shared" si="142"/>
        <v>42696.874340277776</v>
      </c>
      <c r="T2255" s="11">
        <f t="shared" si="143"/>
        <v>42718.457638888889</v>
      </c>
    </row>
    <row r="2256" spans="1:20" ht="45" x14ac:dyDescent="0.2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 t="shared" si="140"/>
        <v>1.0138461538461538</v>
      </c>
      <c r="P2256" s="7">
        <f t="shared" si="141"/>
        <v>201.22137404580153</v>
      </c>
      <c r="Q2256" t="s">
        <v>8310</v>
      </c>
      <c r="R2256" t="s">
        <v>8315</v>
      </c>
      <c r="S2256" s="17">
        <f t="shared" si="142"/>
        <v>41719.459652777776</v>
      </c>
      <c r="T2256" s="11">
        <f t="shared" si="143"/>
        <v>41749.459652777776</v>
      </c>
    </row>
    <row r="2257" spans="1:20" ht="45" x14ac:dyDescent="0.25">
      <c r="A2257">
        <v>1844</v>
      </c>
      <c r="B2257" s="3" t="s">
        <v>1845</v>
      </c>
      <c r="C2257" s="3" t="s">
        <v>5954</v>
      </c>
      <c r="D2257">
        <v>1500</v>
      </c>
      <c r="E2257">
        <v>1521</v>
      </c>
      <c r="F2257" t="s">
        <v>8219</v>
      </c>
      <c r="G2257" t="s">
        <v>8224</v>
      </c>
      <c r="H2257" t="s">
        <v>8246</v>
      </c>
      <c r="I2257">
        <v>1307761200</v>
      </c>
      <c r="J2257">
        <v>1304464914</v>
      </c>
      <c r="K2257" t="b">
        <v>0</v>
      </c>
      <c r="L2257">
        <v>20</v>
      </c>
      <c r="M2257" t="b">
        <v>1</v>
      </c>
      <c r="N2257" t="s">
        <v>8276</v>
      </c>
      <c r="O2257" s="6">
        <f t="shared" si="140"/>
        <v>1.014</v>
      </c>
      <c r="P2257" s="7">
        <f t="shared" si="141"/>
        <v>76.05</v>
      </c>
      <c r="Q2257" t="s">
        <v>8325</v>
      </c>
      <c r="R2257" t="s">
        <v>8326</v>
      </c>
      <c r="S2257" s="17">
        <f t="shared" si="142"/>
        <v>40666.765208333331</v>
      </c>
      <c r="T2257" s="11">
        <f t="shared" si="143"/>
        <v>40704.916666666664</v>
      </c>
    </row>
    <row r="2258" spans="1:20" ht="45" x14ac:dyDescent="0.25">
      <c r="A2258">
        <v>726</v>
      </c>
      <c r="B2258" s="3" t="s">
        <v>727</v>
      </c>
      <c r="C2258" s="3" t="s">
        <v>4836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1365728487</v>
      </c>
      <c r="J2258">
        <v>1363136487</v>
      </c>
      <c r="K2258" t="b">
        <v>0</v>
      </c>
      <c r="L2258">
        <v>35</v>
      </c>
      <c r="M2258" t="b">
        <v>1</v>
      </c>
      <c r="N2258" t="s">
        <v>8274</v>
      </c>
      <c r="O2258" s="6">
        <f t="shared" si="140"/>
        <v>1.014</v>
      </c>
      <c r="P2258" s="7">
        <f t="shared" si="141"/>
        <v>72.428571428571431</v>
      </c>
      <c r="Q2258" t="s">
        <v>8322</v>
      </c>
      <c r="R2258" t="s">
        <v>8323</v>
      </c>
      <c r="S2258" s="17">
        <f t="shared" si="142"/>
        <v>41345.834340277775</v>
      </c>
      <c r="T2258" s="11">
        <f t="shared" si="143"/>
        <v>41375.834340277775</v>
      </c>
    </row>
    <row r="2259" spans="1:20" ht="30" x14ac:dyDescent="0.25">
      <c r="A2259">
        <v>1641</v>
      </c>
      <c r="B2259" s="3" t="s">
        <v>1642</v>
      </c>
      <c r="C2259" s="3" t="s">
        <v>5751</v>
      </c>
      <c r="D2259">
        <v>2500</v>
      </c>
      <c r="E2259">
        <v>2535</v>
      </c>
      <c r="F2259" t="s">
        <v>8219</v>
      </c>
      <c r="G2259" t="s">
        <v>8224</v>
      </c>
      <c r="H2259" t="s">
        <v>8246</v>
      </c>
      <c r="I2259">
        <v>1418998744</v>
      </c>
      <c r="J2259">
        <v>1416406744</v>
      </c>
      <c r="K2259" t="b">
        <v>0</v>
      </c>
      <c r="L2259">
        <v>26</v>
      </c>
      <c r="M2259" t="b">
        <v>1</v>
      </c>
      <c r="N2259" t="s">
        <v>8292</v>
      </c>
      <c r="O2259" s="6">
        <f t="shared" si="140"/>
        <v>1.014</v>
      </c>
      <c r="P2259" s="7">
        <f t="shared" si="141"/>
        <v>97.5</v>
      </c>
      <c r="Q2259" t="s">
        <v>8325</v>
      </c>
      <c r="R2259" t="s">
        <v>8346</v>
      </c>
      <c r="S2259" s="17">
        <f t="shared" si="142"/>
        <v>41962.388240740744</v>
      </c>
      <c r="T2259" s="11">
        <f t="shared" si="143"/>
        <v>41992.388240740744</v>
      </c>
    </row>
    <row r="2260" spans="1:20" ht="45" x14ac:dyDescent="0.25">
      <c r="A2260">
        <v>2979</v>
      </c>
      <c r="B2260" s="3" t="s">
        <v>2979</v>
      </c>
      <c r="C2260" s="3" t="s">
        <v>7089</v>
      </c>
      <c r="D2260">
        <v>5000</v>
      </c>
      <c r="E2260">
        <v>5070</v>
      </c>
      <c r="F2260" t="s">
        <v>8219</v>
      </c>
      <c r="G2260" t="s">
        <v>8224</v>
      </c>
      <c r="H2260" t="s">
        <v>8246</v>
      </c>
      <c r="I2260">
        <v>1420524000</v>
      </c>
      <c r="J2260">
        <v>1419104823</v>
      </c>
      <c r="K2260" t="b">
        <v>0</v>
      </c>
      <c r="L2260">
        <v>46</v>
      </c>
      <c r="M2260" t="b">
        <v>1</v>
      </c>
      <c r="N2260" t="s">
        <v>8271</v>
      </c>
      <c r="O2260" s="6">
        <f t="shared" si="140"/>
        <v>1.014</v>
      </c>
      <c r="P2260" s="7">
        <f t="shared" si="141"/>
        <v>110.21739130434783</v>
      </c>
      <c r="Q2260" t="s">
        <v>8317</v>
      </c>
      <c r="R2260" t="s">
        <v>8318</v>
      </c>
      <c r="S2260" s="17">
        <f t="shared" si="142"/>
        <v>41993.616006944438</v>
      </c>
      <c r="T2260" s="11">
        <f t="shared" si="143"/>
        <v>42010.041666666664</v>
      </c>
    </row>
    <row r="2261" spans="1:20" ht="45" x14ac:dyDescent="0.25">
      <c r="A2261">
        <v>2798</v>
      </c>
      <c r="B2261" s="3" t="s">
        <v>2798</v>
      </c>
      <c r="C2261" s="3" t="s">
        <v>6908</v>
      </c>
      <c r="D2261">
        <v>5000</v>
      </c>
      <c r="E2261">
        <v>5070</v>
      </c>
      <c r="F2261" t="s">
        <v>8219</v>
      </c>
      <c r="G2261" t="s">
        <v>8225</v>
      </c>
      <c r="H2261" t="s">
        <v>8247</v>
      </c>
      <c r="I2261">
        <v>1438358400</v>
      </c>
      <c r="J2261">
        <v>1437063121</v>
      </c>
      <c r="K2261" t="b">
        <v>0</v>
      </c>
      <c r="L2261">
        <v>139</v>
      </c>
      <c r="M2261" t="b">
        <v>1</v>
      </c>
      <c r="N2261" t="s">
        <v>8271</v>
      </c>
      <c r="O2261" s="6">
        <f t="shared" si="140"/>
        <v>1.014</v>
      </c>
      <c r="P2261" s="7">
        <f t="shared" si="141"/>
        <v>36.474820143884891</v>
      </c>
      <c r="Q2261" t="s">
        <v>8317</v>
      </c>
      <c r="R2261" t="s">
        <v>8318</v>
      </c>
      <c r="S2261" s="17">
        <f t="shared" si="142"/>
        <v>42201.466678240737</v>
      </c>
      <c r="T2261" s="11">
        <f t="shared" si="143"/>
        <v>42216.458333333336</v>
      </c>
    </row>
    <row r="2262" spans="1:20" ht="45" x14ac:dyDescent="0.2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6">
        <f t="shared" si="140"/>
        <v>1.014</v>
      </c>
      <c r="P2262" s="7">
        <f t="shared" si="141"/>
        <v>56.333333333333336</v>
      </c>
      <c r="Q2262" t="s">
        <v>8317</v>
      </c>
      <c r="R2262" t="s">
        <v>8318</v>
      </c>
      <c r="S2262" s="17">
        <f t="shared" si="142"/>
        <v>42536.607314814813</v>
      </c>
      <c r="T2262" s="11">
        <f t="shared" si="143"/>
        <v>42566.607314814813</v>
      </c>
    </row>
    <row r="2263" spans="1:20" ht="45" x14ac:dyDescent="0.2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 t="shared" si="140"/>
        <v>1.0141935483870967</v>
      </c>
      <c r="P2263" s="7">
        <f t="shared" si="141"/>
        <v>302.30769230769232</v>
      </c>
      <c r="Q2263" t="s">
        <v>8317</v>
      </c>
      <c r="R2263" t="s">
        <v>8318</v>
      </c>
      <c r="S2263" s="17">
        <f t="shared" si="142"/>
        <v>41851.563020833331</v>
      </c>
      <c r="T2263" s="11">
        <f t="shared" si="143"/>
        <v>41870.458333333328</v>
      </c>
    </row>
    <row r="2264" spans="1:20" ht="45" hidden="1" x14ac:dyDescent="0.2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 t="shared" si="140"/>
        <v>1.0142212307692309</v>
      </c>
      <c r="P2264" s="7">
        <f t="shared" si="141"/>
        <v>74.575090497737563</v>
      </c>
      <c r="Q2264" t="s">
        <v>8325</v>
      </c>
      <c r="R2264" t="s">
        <v>8347</v>
      </c>
      <c r="S2264" s="17">
        <f t="shared" si="142"/>
        <v>42773.91300925926</v>
      </c>
      <c r="T2264" s="11">
        <f t="shared" si="143"/>
        <v>42822.874999999993</v>
      </c>
    </row>
    <row r="2265" spans="1:20" ht="45" x14ac:dyDescent="0.2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 t="shared" si="140"/>
        <v>1.0142500000000001</v>
      </c>
      <c r="P2265" s="7">
        <f t="shared" si="141"/>
        <v>202.85</v>
      </c>
      <c r="Q2265" t="s">
        <v>8317</v>
      </c>
      <c r="R2265" t="s">
        <v>8318</v>
      </c>
      <c r="S2265" s="17">
        <f t="shared" si="142"/>
        <v>42064.011736111112</v>
      </c>
      <c r="T2265" s="11">
        <f t="shared" si="143"/>
        <v>42093.97006944444</v>
      </c>
    </row>
    <row r="2266" spans="1:20" ht="45" x14ac:dyDescent="0.2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 t="shared" si="140"/>
        <v>1.0142857142857142</v>
      </c>
      <c r="P2266" s="7">
        <f t="shared" si="141"/>
        <v>59.166666666666664</v>
      </c>
      <c r="Q2266" t="s">
        <v>8317</v>
      </c>
      <c r="R2266" t="s">
        <v>8318</v>
      </c>
      <c r="S2266" s="17">
        <f t="shared" si="142"/>
        <v>42230.454398148147</v>
      </c>
      <c r="T2266" s="11">
        <f t="shared" si="143"/>
        <v>42244.957638888889</v>
      </c>
    </row>
    <row r="2267" spans="1:20" ht="45" x14ac:dyDescent="0.2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 t="shared" si="140"/>
        <v>1.0143766666666667</v>
      </c>
      <c r="P2267" s="7">
        <f t="shared" si="141"/>
        <v>160.16473684210527</v>
      </c>
      <c r="Q2267" t="s">
        <v>8310</v>
      </c>
      <c r="R2267" t="s">
        <v>8315</v>
      </c>
      <c r="S2267" s="17">
        <f t="shared" si="142"/>
        <v>41543.527662037035</v>
      </c>
      <c r="T2267" s="11">
        <f t="shared" si="143"/>
        <v>41583.569328703699</v>
      </c>
    </row>
    <row r="2268" spans="1:20" ht="45" x14ac:dyDescent="0.2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 t="shared" si="140"/>
        <v>1.0144444444444445</v>
      </c>
      <c r="P2268" s="7">
        <f t="shared" si="141"/>
        <v>114.125</v>
      </c>
      <c r="Q2268" t="s">
        <v>8317</v>
      </c>
      <c r="R2268" t="s">
        <v>8318</v>
      </c>
      <c r="S2268" s="17">
        <f t="shared" si="142"/>
        <v>41850.991817129623</v>
      </c>
      <c r="T2268" s="11">
        <f t="shared" si="143"/>
        <v>41880.991817129623</v>
      </c>
    </row>
    <row r="2269" spans="1:20" ht="45" x14ac:dyDescent="0.2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 t="shared" si="140"/>
        <v>1.0144545454545455</v>
      </c>
      <c r="P2269" s="7">
        <f t="shared" si="141"/>
        <v>67.835866261398181</v>
      </c>
      <c r="Q2269" t="s">
        <v>8338</v>
      </c>
      <c r="R2269" t="s">
        <v>8339</v>
      </c>
      <c r="S2269" s="17">
        <f t="shared" si="142"/>
        <v>42426.33425925926</v>
      </c>
      <c r="T2269" s="11">
        <f t="shared" si="143"/>
        <v>42454.708333333336</v>
      </c>
    </row>
    <row r="2270" spans="1:20" ht="45" x14ac:dyDescent="0.2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 t="shared" si="140"/>
        <v>1.0145454545454546</v>
      </c>
      <c r="P2270" s="7">
        <f t="shared" si="141"/>
        <v>113.87755102040816</v>
      </c>
      <c r="Q2270" t="s">
        <v>8325</v>
      </c>
      <c r="R2270" t="s">
        <v>8326</v>
      </c>
      <c r="S2270" s="17">
        <f t="shared" si="142"/>
        <v>40972.830208333333</v>
      </c>
      <c r="T2270" s="11">
        <f t="shared" si="143"/>
        <v>40993.788541666661</v>
      </c>
    </row>
    <row r="2271" spans="1:20" ht="30" x14ac:dyDescent="0.2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 t="shared" si="140"/>
        <v>1.0148571428571429</v>
      </c>
      <c r="P2271" s="7">
        <f t="shared" si="141"/>
        <v>35.520000000000003</v>
      </c>
      <c r="Q2271" t="s">
        <v>8319</v>
      </c>
      <c r="R2271" t="s">
        <v>8355</v>
      </c>
      <c r="S2271" s="17">
        <f t="shared" si="142"/>
        <v>41617.704328703701</v>
      </c>
      <c r="T2271" s="11">
        <f t="shared" si="143"/>
        <v>41631.704328703701</v>
      </c>
    </row>
    <row r="2272" spans="1:20" ht="45" x14ac:dyDescent="0.2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6">
        <f t="shared" si="140"/>
        <v>1.0149999999999999</v>
      </c>
      <c r="P2272" s="7">
        <f t="shared" si="141"/>
        <v>39.03846153846154</v>
      </c>
      <c r="Q2272" t="s">
        <v>8325</v>
      </c>
      <c r="R2272" t="s">
        <v>8326</v>
      </c>
      <c r="S2272" s="17">
        <f t="shared" si="142"/>
        <v>41081.861134259256</v>
      </c>
      <c r="T2272" s="11">
        <f t="shared" si="143"/>
        <v>41111.861134259256</v>
      </c>
    </row>
    <row r="2273" spans="1:20" ht="45" x14ac:dyDescent="0.25">
      <c r="A2273">
        <v>3506</v>
      </c>
      <c r="B2273" s="3" t="s">
        <v>3505</v>
      </c>
      <c r="C2273" s="3" t="s">
        <v>7616</v>
      </c>
      <c r="D2273">
        <v>3000</v>
      </c>
      <c r="E2273">
        <v>3045</v>
      </c>
      <c r="F2273" t="s">
        <v>8219</v>
      </c>
      <c r="G2273" t="s">
        <v>8224</v>
      </c>
      <c r="H2273" t="s">
        <v>8246</v>
      </c>
      <c r="I2273">
        <v>1408815440</v>
      </c>
      <c r="J2273">
        <v>1404927440</v>
      </c>
      <c r="K2273" t="b">
        <v>0</v>
      </c>
      <c r="L2273">
        <v>29</v>
      </c>
      <c r="M2273" t="b">
        <v>1</v>
      </c>
      <c r="N2273" t="s">
        <v>8271</v>
      </c>
      <c r="O2273" s="6">
        <f t="shared" si="140"/>
        <v>1.0149999999999999</v>
      </c>
      <c r="P2273" s="7">
        <f t="shared" si="141"/>
        <v>105</v>
      </c>
      <c r="Q2273" t="s">
        <v>8317</v>
      </c>
      <c r="R2273" t="s">
        <v>8318</v>
      </c>
      <c r="S2273" s="17">
        <f t="shared" si="142"/>
        <v>41829.525925925926</v>
      </c>
      <c r="T2273" s="11">
        <f t="shared" si="143"/>
        <v>41874.525925925926</v>
      </c>
    </row>
    <row r="2274" spans="1:20" ht="45" x14ac:dyDescent="0.2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6">
        <f t="shared" si="140"/>
        <v>1.0149999999999999</v>
      </c>
      <c r="P2274" s="7">
        <f t="shared" si="141"/>
        <v>116</v>
      </c>
      <c r="Q2274" t="s">
        <v>8317</v>
      </c>
      <c r="R2274" t="s">
        <v>8318</v>
      </c>
      <c r="S2274" s="17">
        <f t="shared" si="142"/>
        <v>42137.18746527777</v>
      </c>
      <c r="T2274" s="11">
        <f t="shared" si="143"/>
        <v>42171.249999999993</v>
      </c>
    </row>
    <row r="2275" spans="1:20" ht="45" x14ac:dyDescent="0.25">
      <c r="A2275">
        <v>2219</v>
      </c>
      <c r="B2275" s="3" t="s">
        <v>2220</v>
      </c>
      <c r="C2275" s="3" t="s">
        <v>6329</v>
      </c>
      <c r="D2275">
        <v>1000</v>
      </c>
      <c r="E2275">
        <v>1015</v>
      </c>
      <c r="F2275" t="s">
        <v>8219</v>
      </c>
      <c r="G2275" t="s">
        <v>8224</v>
      </c>
      <c r="H2275" t="s">
        <v>8246</v>
      </c>
      <c r="I2275">
        <v>1440004512</v>
      </c>
      <c r="J2275">
        <v>1437412512</v>
      </c>
      <c r="K2275" t="b">
        <v>0</v>
      </c>
      <c r="L2275">
        <v>19</v>
      </c>
      <c r="M2275" t="b">
        <v>1</v>
      </c>
      <c r="N2275" t="s">
        <v>8280</v>
      </c>
      <c r="O2275" s="6">
        <f t="shared" si="140"/>
        <v>1.0149999999999999</v>
      </c>
      <c r="P2275" s="7">
        <f t="shared" si="141"/>
        <v>53.421052631578945</v>
      </c>
      <c r="Q2275" t="s">
        <v>8325</v>
      </c>
      <c r="R2275" t="s">
        <v>8330</v>
      </c>
      <c r="S2275" s="17">
        <f t="shared" si="142"/>
        <v>42205.510555555556</v>
      </c>
      <c r="T2275" s="11">
        <f t="shared" si="143"/>
        <v>42235.510555555556</v>
      </c>
    </row>
    <row r="2276" spans="1:20" ht="45" x14ac:dyDescent="0.2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6">
        <f t="shared" si="140"/>
        <v>1.0149999999999999</v>
      </c>
      <c r="P2276" s="7">
        <f t="shared" si="141"/>
        <v>106.84210526315789</v>
      </c>
      <c r="Q2276" t="s">
        <v>8317</v>
      </c>
      <c r="R2276" t="s">
        <v>8318</v>
      </c>
      <c r="S2276" s="17">
        <f t="shared" si="142"/>
        <v>42505.529699074068</v>
      </c>
      <c r="T2276" s="11">
        <f t="shared" si="143"/>
        <v>42525.529699074068</v>
      </c>
    </row>
    <row r="2277" spans="1:20" ht="45" x14ac:dyDescent="0.2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 t="shared" si="140"/>
        <v>1.0150693333333334</v>
      </c>
      <c r="P2277" s="7">
        <f t="shared" si="141"/>
        <v>154.42231237322514</v>
      </c>
      <c r="Q2277" t="s">
        <v>8310</v>
      </c>
      <c r="R2277" t="s">
        <v>8315</v>
      </c>
      <c r="S2277" s="17">
        <f t="shared" si="142"/>
        <v>40812.594895833332</v>
      </c>
      <c r="T2277" s="11">
        <f t="shared" si="143"/>
        <v>40844.957638888889</v>
      </c>
    </row>
    <row r="2278" spans="1:20" ht="45" x14ac:dyDescent="0.2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 t="shared" si="140"/>
        <v>1.0151515151515151</v>
      </c>
      <c r="P2278" s="7">
        <f t="shared" si="141"/>
        <v>145.65217391304347</v>
      </c>
      <c r="Q2278" t="s">
        <v>8317</v>
      </c>
      <c r="R2278" t="s">
        <v>8318</v>
      </c>
      <c r="S2278" s="17">
        <f t="shared" si="142"/>
        <v>42520.802037037036</v>
      </c>
      <c r="T2278" s="11">
        <f t="shared" si="143"/>
        <v>42542.954861111109</v>
      </c>
    </row>
    <row r="2279" spans="1:20" ht="45" x14ac:dyDescent="0.2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 t="shared" si="140"/>
        <v>1.0152222222222222</v>
      </c>
      <c r="P2279" s="7">
        <f t="shared" si="141"/>
        <v>51.044692737430168</v>
      </c>
      <c r="Q2279" t="s">
        <v>8325</v>
      </c>
      <c r="R2279" t="s">
        <v>8326</v>
      </c>
      <c r="S2279" s="17">
        <f t="shared" si="142"/>
        <v>41800.751157407409</v>
      </c>
      <c r="T2279" s="11">
        <f t="shared" si="143"/>
        <v>41830.751157407409</v>
      </c>
    </row>
    <row r="2280" spans="1:20" ht="45" x14ac:dyDescent="0.2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6">
        <f t="shared" si="140"/>
        <v>1.0153333333333334</v>
      </c>
      <c r="P2280" s="7">
        <f t="shared" si="141"/>
        <v>67.389380530973455</v>
      </c>
      <c r="Q2280" t="s">
        <v>8325</v>
      </c>
      <c r="R2280" t="s">
        <v>8326</v>
      </c>
      <c r="S2280" s="17">
        <f t="shared" si="142"/>
        <v>41664.475775462961</v>
      </c>
      <c r="T2280" s="11">
        <f t="shared" si="143"/>
        <v>41694.475775462961</v>
      </c>
    </row>
    <row r="2281" spans="1:20" ht="45" x14ac:dyDescent="0.2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 t="shared" si="140"/>
        <v>1.0153333333333334</v>
      </c>
      <c r="P2281" s="7">
        <f t="shared" si="141"/>
        <v>80.15789473684211</v>
      </c>
      <c r="Q2281" t="s">
        <v>8317</v>
      </c>
      <c r="R2281" t="s">
        <v>8318</v>
      </c>
      <c r="S2281" s="17">
        <f t="shared" si="142"/>
        <v>41841.056562499994</v>
      </c>
      <c r="T2281" s="11">
        <f t="shared" si="143"/>
        <v>41863.999305555553</v>
      </c>
    </row>
    <row r="2282" spans="1:20" ht="45" x14ac:dyDescent="0.2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6">
        <f t="shared" si="140"/>
        <v>1.0153333333333334</v>
      </c>
      <c r="P2282" s="7">
        <f t="shared" si="141"/>
        <v>53.438596491228068</v>
      </c>
      <c r="Q2282" t="s">
        <v>8317</v>
      </c>
      <c r="R2282" t="s">
        <v>8318</v>
      </c>
      <c r="S2282" s="17">
        <f t="shared" si="142"/>
        <v>41878.738240740735</v>
      </c>
      <c r="T2282" s="11">
        <f t="shared" si="143"/>
        <v>41908.738240740735</v>
      </c>
    </row>
    <row r="2283" spans="1:20" ht="45" x14ac:dyDescent="0.2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 t="shared" si="140"/>
        <v>1.0153353333333335</v>
      </c>
      <c r="P2283" s="7">
        <f t="shared" si="141"/>
        <v>149.31401960784314</v>
      </c>
      <c r="Q2283" t="s">
        <v>8336</v>
      </c>
      <c r="R2283" t="s">
        <v>8352</v>
      </c>
      <c r="S2283" s="17">
        <f t="shared" si="142"/>
        <v>41901.864074074074</v>
      </c>
      <c r="T2283" s="11">
        <f t="shared" si="143"/>
        <v>41939.924305555556</v>
      </c>
    </row>
    <row r="2284" spans="1:20" ht="45" x14ac:dyDescent="0.2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 t="shared" si="140"/>
        <v>1.0155000000000001</v>
      </c>
      <c r="P2284" s="7">
        <f t="shared" si="141"/>
        <v>92.318181818181813</v>
      </c>
      <c r="Q2284" t="s">
        <v>8310</v>
      </c>
      <c r="R2284" t="s">
        <v>8315</v>
      </c>
      <c r="S2284" s="17">
        <f t="shared" si="142"/>
        <v>40806.662615740737</v>
      </c>
      <c r="T2284" s="11">
        <f t="shared" si="143"/>
        <v>40866.704282407409</v>
      </c>
    </row>
    <row r="2285" spans="1:20" ht="45" x14ac:dyDescent="0.2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 t="shared" si="140"/>
        <v>1.01552</v>
      </c>
      <c r="P2285" s="7">
        <f t="shared" si="141"/>
        <v>119.1924882629108</v>
      </c>
      <c r="Q2285" t="s">
        <v>8317</v>
      </c>
      <c r="R2285" t="s">
        <v>8318</v>
      </c>
      <c r="S2285" s="17">
        <f t="shared" si="142"/>
        <v>41918.533842592587</v>
      </c>
      <c r="T2285" s="11">
        <f t="shared" si="143"/>
        <v>41948.575509259259</v>
      </c>
    </row>
    <row r="2286" spans="1:20" ht="45" x14ac:dyDescent="0.2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 t="shared" si="140"/>
        <v>1.0156000000000001</v>
      </c>
      <c r="P2286" s="7">
        <f t="shared" si="141"/>
        <v>137.24324324324326</v>
      </c>
      <c r="Q2286" t="s">
        <v>8317</v>
      </c>
      <c r="R2286" t="s">
        <v>8318</v>
      </c>
      <c r="S2286" s="17">
        <f t="shared" si="142"/>
        <v>41880.555243055554</v>
      </c>
      <c r="T2286" s="11">
        <f t="shared" si="143"/>
        <v>41894.958333333328</v>
      </c>
    </row>
    <row r="2287" spans="1:20" ht="45" x14ac:dyDescent="0.25">
      <c r="A2287">
        <v>2208</v>
      </c>
      <c r="B2287" s="3" t="s">
        <v>2209</v>
      </c>
      <c r="C2287" s="3" t="s">
        <v>6318</v>
      </c>
      <c r="D2287">
        <v>1000</v>
      </c>
      <c r="E2287">
        <v>1016</v>
      </c>
      <c r="F2287" t="s">
        <v>8219</v>
      </c>
      <c r="G2287" t="s">
        <v>8224</v>
      </c>
      <c r="H2287" t="s">
        <v>8246</v>
      </c>
      <c r="I2287">
        <v>1333771200</v>
      </c>
      <c r="J2287">
        <v>1328649026</v>
      </c>
      <c r="K2287" t="b">
        <v>0</v>
      </c>
      <c r="L2287">
        <v>24</v>
      </c>
      <c r="M2287" t="b">
        <v>1</v>
      </c>
      <c r="N2287" t="s">
        <v>8280</v>
      </c>
      <c r="O2287" s="6">
        <f t="shared" si="140"/>
        <v>1.016</v>
      </c>
      <c r="P2287" s="7">
        <f t="shared" si="141"/>
        <v>42.333333333333336</v>
      </c>
      <c r="Q2287" t="s">
        <v>8325</v>
      </c>
      <c r="R2287" t="s">
        <v>8330</v>
      </c>
      <c r="S2287" s="17">
        <f t="shared" si="142"/>
        <v>40946.673912037033</v>
      </c>
      <c r="T2287" s="11">
        <f t="shared" si="143"/>
        <v>41005.958333333328</v>
      </c>
    </row>
    <row r="2288" spans="1:20" ht="30" x14ac:dyDescent="0.25">
      <c r="A2288">
        <v>2524</v>
      </c>
      <c r="B2288" s="3" t="s">
        <v>2524</v>
      </c>
      <c r="C2288" s="3" t="s">
        <v>6634</v>
      </c>
      <c r="D2288">
        <v>7500</v>
      </c>
      <c r="E2288">
        <v>7620</v>
      </c>
      <c r="F2288" t="s">
        <v>8219</v>
      </c>
      <c r="G2288" t="s">
        <v>8224</v>
      </c>
      <c r="H2288" t="s">
        <v>8246</v>
      </c>
      <c r="I2288">
        <v>1419136200</v>
      </c>
      <c r="J2288">
        <v>1416338557</v>
      </c>
      <c r="K2288" t="b">
        <v>0</v>
      </c>
      <c r="L2288">
        <v>43</v>
      </c>
      <c r="M2288" t="b">
        <v>1</v>
      </c>
      <c r="N2288" t="s">
        <v>8300</v>
      </c>
      <c r="O2288" s="6">
        <f t="shared" si="140"/>
        <v>1.016</v>
      </c>
      <c r="P2288" s="7">
        <f t="shared" si="141"/>
        <v>177.2093023255814</v>
      </c>
      <c r="Q2288" t="s">
        <v>8325</v>
      </c>
      <c r="R2288" t="s">
        <v>8354</v>
      </c>
      <c r="S2288" s="17">
        <f t="shared" si="142"/>
        <v>41961.599039351851</v>
      </c>
      <c r="T2288" s="11">
        <f t="shared" si="143"/>
        <v>41993.979166666664</v>
      </c>
    </row>
    <row r="2289" spans="1:20" ht="45" x14ac:dyDescent="0.25">
      <c r="A2289">
        <v>324</v>
      </c>
      <c r="B2289" s="3" t="s">
        <v>325</v>
      </c>
      <c r="C2289" s="3" t="s">
        <v>4434</v>
      </c>
      <c r="D2289">
        <v>8500</v>
      </c>
      <c r="E2289">
        <v>8636</v>
      </c>
      <c r="F2289" t="s">
        <v>8219</v>
      </c>
      <c r="G2289" t="s">
        <v>8224</v>
      </c>
      <c r="H2289" t="s">
        <v>8246</v>
      </c>
      <c r="I2289">
        <v>1438441308</v>
      </c>
      <c r="J2289">
        <v>1435590108</v>
      </c>
      <c r="K2289" t="b">
        <v>1</v>
      </c>
      <c r="L2289">
        <v>82</v>
      </c>
      <c r="M2289" t="b">
        <v>1</v>
      </c>
      <c r="N2289" t="s">
        <v>8269</v>
      </c>
      <c r="O2289" s="6">
        <f t="shared" si="140"/>
        <v>1.016</v>
      </c>
      <c r="P2289" s="7">
        <f t="shared" si="141"/>
        <v>105.3170731707317</v>
      </c>
      <c r="Q2289" t="s">
        <v>8310</v>
      </c>
      <c r="R2289" t="s">
        <v>8315</v>
      </c>
      <c r="S2289" s="17">
        <f t="shared" si="142"/>
        <v>42184.417916666665</v>
      </c>
      <c r="T2289" s="11">
        <f t="shared" si="143"/>
        <v>42217.417916666665</v>
      </c>
    </row>
    <row r="2290" spans="1:20" ht="45" x14ac:dyDescent="0.2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6">
        <f t="shared" si="140"/>
        <v>1.016</v>
      </c>
      <c r="P2290" s="7">
        <f t="shared" si="141"/>
        <v>203.2</v>
      </c>
      <c r="Q2290" t="s">
        <v>8317</v>
      </c>
      <c r="R2290" t="s">
        <v>8318</v>
      </c>
      <c r="S2290" s="17">
        <f t="shared" si="142"/>
        <v>42380.676539351851</v>
      </c>
      <c r="T2290" s="11">
        <f t="shared" si="143"/>
        <v>42398.040972222218</v>
      </c>
    </row>
    <row r="2291" spans="1:20" ht="45" x14ac:dyDescent="0.2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 t="shared" si="140"/>
        <v>1.01606</v>
      </c>
      <c r="P2291" s="7">
        <f t="shared" si="141"/>
        <v>164.94480519480518</v>
      </c>
      <c r="Q2291" t="s">
        <v>8317</v>
      </c>
      <c r="R2291" t="s">
        <v>8357</v>
      </c>
      <c r="S2291" s="17">
        <f t="shared" si="142"/>
        <v>42611.941446759258</v>
      </c>
      <c r="T2291" s="11">
        <f t="shared" si="143"/>
        <v>42646.957638888889</v>
      </c>
    </row>
    <row r="2292" spans="1:20" ht="45" x14ac:dyDescent="0.2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 t="shared" si="140"/>
        <v>1.0162500000000001</v>
      </c>
      <c r="P2292" s="7">
        <f t="shared" si="141"/>
        <v>86.489361702127653</v>
      </c>
      <c r="Q2292" t="s">
        <v>8325</v>
      </c>
      <c r="R2292" t="s">
        <v>8326</v>
      </c>
      <c r="S2292" s="17">
        <f t="shared" si="142"/>
        <v>40750.132569444439</v>
      </c>
      <c r="T2292" s="11">
        <f t="shared" si="143"/>
        <v>40810.132569444439</v>
      </c>
    </row>
    <row r="2293" spans="1:20" ht="45" x14ac:dyDescent="0.2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 t="shared" si="140"/>
        <v>1.0165</v>
      </c>
      <c r="P2293" s="7">
        <f t="shared" si="141"/>
        <v>32.269841269841272</v>
      </c>
      <c r="Q2293" t="s">
        <v>8317</v>
      </c>
      <c r="R2293" t="s">
        <v>8318</v>
      </c>
      <c r="S2293" s="17">
        <f t="shared" si="142"/>
        <v>42160.374710648146</v>
      </c>
      <c r="T2293" s="11">
        <f t="shared" si="143"/>
        <v>42175.374710648146</v>
      </c>
    </row>
    <row r="2294" spans="1:20" ht="45" x14ac:dyDescent="0.25">
      <c r="A2294">
        <v>2096</v>
      </c>
      <c r="B2294" s="3" t="s">
        <v>2097</v>
      </c>
      <c r="C2294" s="3" t="s">
        <v>6206</v>
      </c>
      <c r="D2294">
        <v>600</v>
      </c>
      <c r="E2294">
        <v>610</v>
      </c>
      <c r="F2294" t="s">
        <v>8219</v>
      </c>
      <c r="G2294" t="s">
        <v>8224</v>
      </c>
      <c r="H2294" t="s">
        <v>8246</v>
      </c>
      <c r="I2294">
        <v>1351223940</v>
      </c>
      <c r="J2294">
        <v>1349892735</v>
      </c>
      <c r="K2294" t="b">
        <v>0</v>
      </c>
      <c r="L2294">
        <v>14</v>
      </c>
      <c r="M2294" t="b">
        <v>1</v>
      </c>
      <c r="N2294" t="s">
        <v>8279</v>
      </c>
      <c r="O2294" s="6">
        <f t="shared" si="140"/>
        <v>1.0166666666666666</v>
      </c>
      <c r="P2294" s="7">
        <f t="shared" si="141"/>
        <v>43.571428571428569</v>
      </c>
      <c r="Q2294" t="s">
        <v>8325</v>
      </c>
      <c r="R2294" t="s">
        <v>8329</v>
      </c>
      <c r="S2294" s="17">
        <f t="shared" si="142"/>
        <v>41192.550173611111</v>
      </c>
      <c r="T2294" s="11">
        <f t="shared" si="143"/>
        <v>41207.957638888889</v>
      </c>
    </row>
    <row r="2295" spans="1:20" x14ac:dyDescent="0.25">
      <c r="A2295">
        <v>833</v>
      </c>
      <c r="B2295" s="3" t="s">
        <v>834</v>
      </c>
      <c r="C2295" s="3" t="s">
        <v>4943</v>
      </c>
      <c r="D2295">
        <v>6000</v>
      </c>
      <c r="E2295">
        <v>6100</v>
      </c>
      <c r="F2295" t="s">
        <v>8219</v>
      </c>
      <c r="G2295" t="s">
        <v>8224</v>
      </c>
      <c r="H2295" t="s">
        <v>8246</v>
      </c>
      <c r="I2295">
        <v>1397941475</v>
      </c>
      <c r="J2295">
        <v>1395349475</v>
      </c>
      <c r="K2295" t="b">
        <v>0</v>
      </c>
      <c r="L2295">
        <v>41</v>
      </c>
      <c r="M2295" t="b">
        <v>1</v>
      </c>
      <c r="N2295" t="s">
        <v>8276</v>
      </c>
      <c r="O2295" s="6">
        <f t="shared" si="140"/>
        <v>1.0166666666666666</v>
      </c>
      <c r="P2295" s="7">
        <f t="shared" si="141"/>
        <v>148.78048780487805</v>
      </c>
      <c r="Q2295" t="s">
        <v>8325</v>
      </c>
      <c r="R2295" t="s">
        <v>8326</v>
      </c>
      <c r="S2295" s="17">
        <f t="shared" si="142"/>
        <v>41718.669849537036</v>
      </c>
      <c r="T2295" s="11">
        <f t="shared" si="143"/>
        <v>41748.669849537036</v>
      </c>
    </row>
    <row r="2296" spans="1:20" ht="30" x14ac:dyDescent="0.25">
      <c r="A2296">
        <v>3342</v>
      </c>
      <c r="B2296" s="3" t="s">
        <v>3342</v>
      </c>
      <c r="C2296" s="3" t="s">
        <v>7452</v>
      </c>
      <c r="D2296">
        <v>6000</v>
      </c>
      <c r="E2296">
        <v>6100</v>
      </c>
      <c r="F2296" t="s">
        <v>8219</v>
      </c>
      <c r="G2296" t="s">
        <v>8224</v>
      </c>
      <c r="H2296" t="s">
        <v>8246</v>
      </c>
      <c r="I2296">
        <v>1427864340</v>
      </c>
      <c r="J2296">
        <v>1425020810</v>
      </c>
      <c r="K2296" t="b">
        <v>0</v>
      </c>
      <c r="L2296">
        <v>78</v>
      </c>
      <c r="M2296" t="b">
        <v>1</v>
      </c>
      <c r="N2296" t="s">
        <v>8271</v>
      </c>
      <c r="O2296" s="6">
        <f t="shared" si="140"/>
        <v>1.0166666666666666</v>
      </c>
      <c r="P2296" s="7">
        <f t="shared" si="141"/>
        <v>78.205128205128204</v>
      </c>
      <c r="Q2296" t="s">
        <v>8317</v>
      </c>
      <c r="R2296" t="s">
        <v>8318</v>
      </c>
      <c r="S2296" s="17">
        <f t="shared" si="142"/>
        <v>42062.088078703695</v>
      </c>
      <c r="T2296" s="11">
        <f t="shared" si="143"/>
        <v>42094.999305555553</v>
      </c>
    </row>
    <row r="2297" spans="1:20" ht="45" x14ac:dyDescent="0.25">
      <c r="A2297">
        <v>3270</v>
      </c>
      <c r="B2297" s="3" t="s">
        <v>3270</v>
      </c>
      <c r="C2297" s="3" t="s">
        <v>7380</v>
      </c>
      <c r="D2297">
        <v>1800</v>
      </c>
      <c r="E2297">
        <v>1830</v>
      </c>
      <c r="F2297" t="s">
        <v>8219</v>
      </c>
      <c r="G2297" t="s">
        <v>8225</v>
      </c>
      <c r="H2297" t="s">
        <v>8247</v>
      </c>
      <c r="I2297">
        <v>1436705265</v>
      </c>
      <c r="J2297">
        <v>1434113265</v>
      </c>
      <c r="K2297" t="b">
        <v>1</v>
      </c>
      <c r="L2297">
        <v>30</v>
      </c>
      <c r="M2297" t="b">
        <v>1</v>
      </c>
      <c r="N2297" t="s">
        <v>8271</v>
      </c>
      <c r="O2297" s="6">
        <f t="shared" si="140"/>
        <v>1.0166666666666666</v>
      </c>
      <c r="P2297" s="7">
        <f t="shared" si="141"/>
        <v>61</v>
      </c>
      <c r="Q2297" t="s">
        <v>8317</v>
      </c>
      <c r="R2297" t="s">
        <v>8318</v>
      </c>
      <c r="S2297" s="17">
        <f t="shared" si="142"/>
        <v>42167.324826388889</v>
      </c>
      <c r="T2297" s="11">
        <f t="shared" si="143"/>
        <v>42197.324826388889</v>
      </c>
    </row>
    <row r="2298" spans="1:20" ht="30" x14ac:dyDescent="0.25">
      <c r="A2298">
        <v>3324</v>
      </c>
      <c r="B2298" s="3" t="s">
        <v>3324</v>
      </c>
      <c r="C2298" s="3" t="s">
        <v>7434</v>
      </c>
      <c r="D2298">
        <v>1500</v>
      </c>
      <c r="E2298">
        <v>1525</v>
      </c>
      <c r="F2298" t="s">
        <v>8219</v>
      </c>
      <c r="G2298" t="s">
        <v>8241</v>
      </c>
      <c r="H2298" t="s">
        <v>8249</v>
      </c>
      <c r="I2298">
        <v>1465135190</v>
      </c>
      <c r="J2298">
        <v>1463925590</v>
      </c>
      <c r="K2298" t="b">
        <v>0</v>
      </c>
      <c r="L2298">
        <v>10</v>
      </c>
      <c r="M2298" t="b">
        <v>1</v>
      </c>
      <c r="N2298" t="s">
        <v>8271</v>
      </c>
      <c r="O2298" s="6">
        <f t="shared" si="140"/>
        <v>1.0166666666666666</v>
      </c>
      <c r="P2298" s="7">
        <f t="shared" si="141"/>
        <v>152.5</v>
      </c>
      <c r="Q2298" t="s">
        <v>8317</v>
      </c>
      <c r="R2298" t="s">
        <v>8318</v>
      </c>
      <c r="S2298" s="17">
        <f t="shared" si="142"/>
        <v>42512.374884259254</v>
      </c>
      <c r="T2298" s="11">
        <f t="shared" si="143"/>
        <v>42526.374884259254</v>
      </c>
    </row>
    <row r="2299" spans="1:20" ht="45" x14ac:dyDescent="0.2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 t="shared" si="140"/>
        <v>1.0171957671957672</v>
      </c>
      <c r="P2299" s="7">
        <f t="shared" si="141"/>
        <v>196.34042553191489</v>
      </c>
      <c r="Q2299" t="s">
        <v>8325</v>
      </c>
      <c r="R2299" t="s">
        <v>8329</v>
      </c>
      <c r="S2299" s="17">
        <f t="shared" si="142"/>
        <v>42267.538449074076</v>
      </c>
      <c r="T2299" s="11">
        <f t="shared" si="143"/>
        <v>42297.538449074076</v>
      </c>
    </row>
    <row r="2300" spans="1:20" ht="45" x14ac:dyDescent="0.2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 t="shared" si="140"/>
        <v>1.0172264</v>
      </c>
      <c r="P2300" s="7">
        <f t="shared" si="141"/>
        <v>85.337785234899329</v>
      </c>
      <c r="Q2300" t="s">
        <v>8310</v>
      </c>
      <c r="R2300" t="s">
        <v>8315</v>
      </c>
      <c r="S2300" s="17">
        <f t="shared" si="142"/>
        <v>40626.751597222217</v>
      </c>
      <c r="T2300" s="11">
        <f t="shared" si="143"/>
        <v>40657.751597222217</v>
      </c>
    </row>
    <row r="2301" spans="1:20" ht="45" x14ac:dyDescent="0.2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 t="shared" si="140"/>
        <v>1.0172463768115942</v>
      </c>
      <c r="P2301" s="7">
        <f t="shared" si="141"/>
        <v>107.98461538461538</v>
      </c>
      <c r="Q2301" t="s">
        <v>8325</v>
      </c>
      <c r="R2301" t="s">
        <v>8326</v>
      </c>
      <c r="S2301" s="17">
        <f t="shared" si="142"/>
        <v>41950.086504629624</v>
      </c>
      <c r="T2301" s="11">
        <f t="shared" si="143"/>
        <v>41990.124305555553</v>
      </c>
    </row>
    <row r="2302" spans="1:20" ht="45" x14ac:dyDescent="0.2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 t="shared" si="140"/>
        <v>1.0172910662824208</v>
      </c>
      <c r="P2302" s="7">
        <f t="shared" si="141"/>
        <v>25.214285714285715</v>
      </c>
      <c r="Q2302" t="s">
        <v>8319</v>
      </c>
      <c r="R2302" t="s">
        <v>8355</v>
      </c>
      <c r="S2302" s="17">
        <f t="shared" si="142"/>
        <v>41989.70480324074</v>
      </c>
      <c r="T2302" s="11">
        <f t="shared" si="143"/>
        <v>42019.70480324074</v>
      </c>
    </row>
    <row r="2303" spans="1:20" ht="45" x14ac:dyDescent="0.2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 t="shared" si="140"/>
        <v>1.0173000000000001</v>
      </c>
      <c r="P2303" s="7">
        <f t="shared" si="141"/>
        <v>141.29166666666666</v>
      </c>
      <c r="Q2303" t="s">
        <v>8317</v>
      </c>
      <c r="R2303" t="s">
        <v>8318</v>
      </c>
      <c r="S2303" s="17">
        <f t="shared" si="142"/>
        <v>42239.749629629623</v>
      </c>
      <c r="T2303" s="11">
        <f t="shared" si="143"/>
        <v>42259.791666666664</v>
      </c>
    </row>
    <row r="2304" spans="1:20" ht="30" x14ac:dyDescent="0.2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6">
        <f t="shared" si="140"/>
        <v>1.0175000000000001</v>
      </c>
      <c r="P2304" s="7">
        <f t="shared" si="141"/>
        <v>50.875</v>
      </c>
      <c r="Q2304" t="s">
        <v>8325</v>
      </c>
      <c r="R2304" t="s">
        <v>8326</v>
      </c>
      <c r="S2304" s="17">
        <f t="shared" si="142"/>
        <v>41745.637094907404</v>
      </c>
      <c r="T2304" s="11">
        <f t="shared" si="143"/>
        <v>41778.999305555553</v>
      </c>
    </row>
    <row r="2305" spans="1:20" ht="45" x14ac:dyDescent="0.2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6">
        <f t="shared" si="140"/>
        <v>1.0175000000000001</v>
      </c>
      <c r="P2305" s="7">
        <f t="shared" si="141"/>
        <v>75.370370370370367</v>
      </c>
      <c r="Q2305" t="s">
        <v>8317</v>
      </c>
      <c r="R2305" t="s">
        <v>8359</v>
      </c>
      <c r="S2305" s="17">
        <f t="shared" si="142"/>
        <v>42546.653900462967</v>
      </c>
      <c r="T2305" s="11">
        <f t="shared" si="143"/>
        <v>42575.749999999993</v>
      </c>
    </row>
    <row r="2306" spans="1:20" ht="45" x14ac:dyDescent="0.2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 t="shared" ref="O2306:O2369" si="144">E2306/D2306</f>
        <v>1.0176666666666667</v>
      </c>
      <c r="P2306" s="7">
        <f t="shared" ref="P2306:P2369" si="145">IFERROR(E2306/L2306,0)</f>
        <v>125.12295081967213</v>
      </c>
      <c r="Q2306" t="s">
        <v>8317</v>
      </c>
      <c r="R2306" t="s">
        <v>8318</v>
      </c>
      <c r="S2306" s="17">
        <f t="shared" ref="S2306:S2369" si="146">(((J2306/60)/60)/24)+DATE(1970,1,1)+(-5/24)</f>
        <v>42567.631736111107</v>
      </c>
      <c r="T2306" s="11">
        <f t="shared" ref="T2306:T2369" si="147">(((I2306/60)/60)/24)+DATE(1970,1,1)+(-5/24)</f>
        <v>42597.631736111107</v>
      </c>
    </row>
    <row r="2307" spans="1:20" ht="30" x14ac:dyDescent="0.2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6">
        <f t="shared" si="144"/>
        <v>1.018</v>
      </c>
      <c r="P2307" s="7">
        <f t="shared" si="145"/>
        <v>82.540540540540547</v>
      </c>
      <c r="Q2307" t="s">
        <v>8325</v>
      </c>
      <c r="R2307" t="s">
        <v>8326</v>
      </c>
      <c r="S2307" s="17">
        <f t="shared" si="146"/>
        <v>40751.606099537035</v>
      </c>
      <c r="T2307" s="11">
        <f t="shared" si="147"/>
        <v>40811.606099537035</v>
      </c>
    </row>
    <row r="2308" spans="1:20" ht="45" x14ac:dyDescent="0.2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6">
        <f t="shared" si="144"/>
        <v>1.018</v>
      </c>
      <c r="P2308" s="7">
        <f t="shared" si="145"/>
        <v>140.85534591194968</v>
      </c>
      <c r="Q2308" t="s">
        <v>8325</v>
      </c>
      <c r="R2308" t="s">
        <v>8326</v>
      </c>
      <c r="S2308" s="17">
        <f t="shared" si="146"/>
        <v>41449.376828703702</v>
      </c>
      <c r="T2308" s="11">
        <f t="shared" si="147"/>
        <v>41479.376828703702</v>
      </c>
    </row>
    <row r="2309" spans="1:20" ht="45" x14ac:dyDescent="0.2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6">
        <f t="shared" si="144"/>
        <v>1.018</v>
      </c>
      <c r="P2309" s="7">
        <f t="shared" si="145"/>
        <v>246.29032258064515</v>
      </c>
      <c r="Q2309" t="s">
        <v>8325</v>
      </c>
      <c r="R2309" t="s">
        <v>8326</v>
      </c>
      <c r="S2309" s="17">
        <f t="shared" si="146"/>
        <v>41561.475219907406</v>
      </c>
      <c r="T2309" s="11">
        <f t="shared" si="147"/>
        <v>41591.516886574071</v>
      </c>
    </row>
    <row r="2310" spans="1:20" ht="45" x14ac:dyDescent="0.2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 t="shared" si="144"/>
        <v>1.0181818181818181</v>
      </c>
      <c r="P2310" s="7">
        <f t="shared" si="145"/>
        <v>62.921348314606739</v>
      </c>
      <c r="Q2310" t="s">
        <v>8317</v>
      </c>
      <c r="R2310" t="s">
        <v>8318</v>
      </c>
      <c r="S2310" s="17">
        <f t="shared" si="146"/>
        <v>41026.744722222218</v>
      </c>
      <c r="T2310" s="11">
        <f t="shared" si="147"/>
        <v>41061.744722222218</v>
      </c>
    </row>
    <row r="2311" spans="1:20" ht="45" x14ac:dyDescent="0.25">
      <c r="A2311">
        <v>3626</v>
      </c>
      <c r="B2311" s="3" t="s">
        <v>3624</v>
      </c>
      <c r="C2311" s="3" t="s">
        <v>7736</v>
      </c>
      <c r="D2311">
        <v>4000</v>
      </c>
      <c r="E2311">
        <v>4073</v>
      </c>
      <c r="F2311" t="s">
        <v>8219</v>
      </c>
      <c r="G2311" t="s">
        <v>8225</v>
      </c>
      <c r="H2311" t="s">
        <v>8247</v>
      </c>
      <c r="I2311">
        <v>1408204857</v>
      </c>
      <c r="J2311">
        <v>1406390457</v>
      </c>
      <c r="K2311" t="b">
        <v>0</v>
      </c>
      <c r="L2311">
        <v>48</v>
      </c>
      <c r="M2311" t="b">
        <v>1</v>
      </c>
      <c r="N2311" t="s">
        <v>8271</v>
      </c>
      <c r="O2311" s="6">
        <f t="shared" si="144"/>
        <v>1.0182500000000001</v>
      </c>
      <c r="P2311" s="7">
        <f t="shared" si="145"/>
        <v>84.854166666666671</v>
      </c>
      <c r="Q2311" t="s">
        <v>8317</v>
      </c>
      <c r="R2311" t="s">
        <v>8318</v>
      </c>
      <c r="S2311" s="17">
        <f t="shared" si="146"/>
        <v>41846.458993055552</v>
      </c>
      <c r="T2311" s="11">
        <f t="shared" si="147"/>
        <v>41867.458993055552</v>
      </c>
    </row>
    <row r="2312" spans="1:20" ht="45" x14ac:dyDescent="0.25">
      <c r="A2312">
        <v>3253</v>
      </c>
      <c r="B2312" s="3" t="s">
        <v>3253</v>
      </c>
      <c r="C2312" s="3" t="s">
        <v>7363</v>
      </c>
      <c r="D2312">
        <v>20000</v>
      </c>
      <c r="E2312">
        <v>20365</v>
      </c>
      <c r="F2312" t="s">
        <v>8219</v>
      </c>
      <c r="G2312" t="s">
        <v>8224</v>
      </c>
      <c r="H2312" t="s">
        <v>8246</v>
      </c>
      <c r="I2312">
        <v>1473306300</v>
      </c>
      <c r="J2312">
        <v>1471701028</v>
      </c>
      <c r="K2312" t="b">
        <v>1</v>
      </c>
      <c r="L2312">
        <v>115</v>
      </c>
      <c r="M2312" t="b">
        <v>1</v>
      </c>
      <c r="N2312" t="s">
        <v>8271</v>
      </c>
      <c r="O2312" s="6">
        <f t="shared" si="144"/>
        <v>1.0182500000000001</v>
      </c>
      <c r="P2312" s="7">
        <f t="shared" si="145"/>
        <v>177.08695652173913</v>
      </c>
      <c r="Q2312" t="s">
        <v>8317</v>
      </c>
      <c r="R2312" t="s">
        <v>8318</v>
      </c>
      <c r="S2312" s="17">
        <f t="shared" si="146"/>
        <v>42602.368379629632</v>
      </c>
      <c r="T2312" s="11">
        <f t="shared" si="147"/>
        <v>42620.947916666664</v>
      </c>
    </row>
    <row r="2313" spans="1:20" ht="45" x14ac:dyDescent="0.2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 t="shared" si="144"/>
        <v>1.0182857142857142</v>
      </c>
      <c r="P2313" s="7">
        <f t="shared" si="145"/>
        <v>104.82352941176471</v>
      </c>
      <c r="Q2313" t="s">
        <v>8310</v>
      </c>
      <c r="R2313" t="s">
        <v>8315</v>
      </c>
      <c r="S2313" s="17">
        <f t="shared" si="146"/>
        <v>41379.307442129626</v>
      </c>
      <c r="T2313" s="11">
        <f t="shared" si="147"/>
        <v>41410.957638888889</v>
      </c>
    </row>
    <row r="2314" spans="1:20" ht="45" x14ac:dyDescent="0.25">
      <c r="A2314">
        <v>3551</v>
      </c>
      <c r="B2314" s="3" t="s">
        <v>3550</v>
      </c>
      <c r="C2314" s="3" t="s">
        <v>7661</v>
      </c>
      <c r="D2314">
        <v>1500</v>
      </c>
      <c r="E2314">
        <v>1527.5</v>
      </c>
      <c r="F2314" t="s">
        <v>8219</v>
      </c>
      <c r="G2314" t="s">
        <v>8224</v>
      </c>
      <c r="H2314" t="s">
        <v>8246</v>
      </c>
      <c r="I2314">
        <v>1400796420</v>
      </c>
      <c r="J2314">
        <v>1398342170</v>
      </c>
      <c r="K2314" t="b">
        <v>0</v>
      </c>
      <c r="L2314">
        <v>25</v>
      </c>
      <c r="M2314" t="b">
        <v>1</v>
      </c>
      <c r="N2314" t="s">
        <v>8271</v>
      </c>
      <c r="O2314" s="6">
        <f t="shared" si="144"/>
        <v>1.0183333333333333</v>
      </c>
      <c r="P2314" s="7">
        <f t="shared" si="145"/>
        <v>61.1</v>
      </c>
      <c r="Q2314" t="s">
        <v>8317</v>
      </c>
      <c r="R2314" t="s">
        <v>8318</v>
      </c>
      <c r="S2314" s="17">
        <f t="shared" si="146"/>
        <v>41753.307523148142</v>
      </c>
      <c r="T2314" s="11">
        <f t="shared" si="147"/>
        <v>41781.713194444441</v>
      </c>
    </row>
    <row r="2315" spans="1:20" ht="45" x14ac:dyDescent="0.25">
      <c r="A2315">
        <v>2802</v>
      </c>
      <c r="B2315" s="3" t="s">
        <v>2802</v>
      </c>
      <c r="C2315" s="3" t="s">
        <v>6912</v>
      </c>
      <c r="D2315">
        <v>3000</v>
      </c>
      <c r="E2315">
        <v>3055</v>
      </c>
      <c r="F2315" t="s">
        <v>8219</v>
      </c>
      <c r="G2315" t="s">
        <v>8225</v>
      </c>
      <c r="H2315" t="s">
        <v>8247</v>
      </c>
      <c r="I2315">
        <v>1438875107</v>
      </c>
      <c r="J2315">
        <v>1436283107</v>
      </c>
      <c r="K2315" t="b">
        <v>0</v>
      </c>
      <c r="L2315">
        <v>90</v>
      </c>
      <c r="M2315" t="b">
        <v>1</v>
      </c>
      <c r="N2315" t="s">
        <v>8271</v>
      </c>
      <c r="O2315" s="6">
        <f t="shared" si="144"/>
        <v>1.0183333333333333</v>
      </c>
      <c r="P2315" s="7">
        <f t="shared" si="145"/>
        <v>33.944444444444443</v>
      </c>
      <c r="Q2315" t="s">
        <v>8317</v>
      </c>
      <c r="R2315" t="s">
        <v>8318</v>
      </c>
      <c r="S2315" s="17">
        <f t="shared" si="146"/>
        <v>42192.438738425924</v>
      </c>
      <c r="T2315" s="11">
        <f t="shared" si="147"/>
        <v>42222.438738425924</v>
      </c>
    </row>
    <row r="2316" spans="1:20" ht="45" x14ac:dyDescent="0.2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 t="shared" si="144"/>
        <v>1.0185</v>
      </c>
      <c r="P2316" s="7">
        <f t="shared" si="145"/>
        <v>165.16216216216216</v>
      </c>
      <c r="Q2316" t="s">
        <v>8325</v>
      </c>
      <c r="R2316" t="s">
        <v>8354</v>
      </c>
      <c r="S2316" s="17">
        <f t="shared" si="146"/>
        <v>42618.417094907411</v>
      </c>
      <c r="T2316" s="11">
        <f t="shared" si="147"/>
        <v>42642.977083333331</v>
      </c>
    </row>
    <row r="2317" spans="1:20" ht="45" x14ac:dyDescent="0.2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 t="shared" si="144"/>
        <v>1.0186206896551724</v>
      </c>
      <c r="P2317" s="7">
        <f t="shared" si="145"/>
        <v>44.757575757575758</v>
      </c>
      <c r="Q2317" t="s">
        <v>8317</v>
      </c>
      <c r="R2317" t="s">
        <v>8318</v>
      </c>
      <c r="S2317" s="17">
        <f t="shared" si="146"/>
        <v>42193.5155787037</v>
      </c>
      <c r="T2317" s="11">
        <f t="shared" si="147"/>
        <v>42223.5155787037</v>
      </c>
    </row>
    <row r="2318" spans="1:20" ht="45" x14ac:dyDescent="0.2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 t="shared" si="144"/>
        <v>1.018723404255319</v>
      </c>
      <c r="P2318" s="7">
        <f t="shared" si="145"/>
        <v>230.19230769230768</v>
      </c>
      <c r="Q2318" t="s">
        <v>8322</v>
      </c>
      <c r="R2318" t="s">
        <v>8323</v>
      </c>
      <c r="S2318" s="17">
        <f t="shared" si="146"/>
        <v>41963.29783564814</v>
      </c>
      <c r="T2318" s="11">
        <f t="shared" si="147"/>
        <v>41991.29783564814</v>
      </c>
    </row>
    <row r="2319" spans="1:20" ht="45" x14ac:dyDescent="0.2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 t="shared" si="144"/>
        <v>1.01875</v>
      </c>
      <c r="P2319" s="7">
        <f t="shared" si="145"/>
        <v>58.214285714285715</v>
      </c>
      <c r="Q2319" t="s">
        <v>8325</v>
      </c>
      <c r="R2319" t="s">
        <v>8326</v>
      </c>
      <c r="S2319" s="17">
        <f t="shared" si="146"/>
        <v>41176.852048611108</v>
      </c>
      <c r="T2319" s="11">
        <f t="shared" si="147"/>
        <v>41226.893715277773</v>
      </c>
    </row>
    <row r="2320" spans="1:20" ht="45" x14ac:dyDescent="0.2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 t="shared" si="144"/>
        <v>1.0189999999999999</v>
      </c>
      <c r="P2320" s="7">
        <f t="shared" si="145"/>
        <v>221.52173913043478</v>
      </c>
      <c r="Q2320" t="s">
        <v>8310</v>
      </c>
      <c r="R2320" t="s">
        <v>8311</v>
      </c>
      <c r="S2320" s="17">
        <f t="shared" si="146"/>
        <v>42089.624560185184</v>
      </c>
      <c r="T2320" s="11">
        <f t="shared" si="147"/>
        <v>42119.624560185184</v>
      </c>
    </row>
    <row r="2321" spans="1:20" ht="45" x14ac:dyDescent="0.2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 t="shared" si="144"/>
        <v>1.019047619047619</v>
      </c>
      <c r="P2321" s="7">
        <f t="shared" si="145"/>
        <v>164.61538461538461</v>
      </c>
      <c r="Q2321" t="s">
        <v>8317</v>
      </c>
      <c r="R2321" t="s">
        <v>8318</v>
      </c>
      <c r="S2321" s="17">
        <f t="shared" si="146"/>
        <v>42411.733958333331</v>
      </c>
      <c r="T2321" s="11">
        <f t="shared" si="147"/>
        <v>42433.833333333336</v>
      </c>
    </row>
    <row r="2322" spans="1:20" ht="45" x14ac:dyDescent="0.2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 t="shared" si="144"/>
        <v>1.0190760000000001</v>
      </c>
      <c r="P2322" s="7">
        <f t="shared" si="145"/>
        <v>37.466029411764708</v>
      </c>
      <c r="Q2322" t="s">
        <v>8322</v>
      </c>
      <c r="R2322" t="s">
        <v>8323</v>
      </c>
      <c r="S2322" s="17">
        <f t="shared" si="146"/>
        <v>41383.396724537037</v>
      </c>
      <c r="T2322" s="11">
        <f t="shared" si="147"/>
        <v>41413.820138888885</v>
      </c>
    </row>
    <row r="2323" spans="1:20" ht="45" x14ac:dyDescent="0.2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 t="shared" si="144"/>
        <v>1.0190833333333333</v>
      </c>
      <c r="P2323" s="7">
        <f t="shared" si="145"/>
        <v>103.63559322033899</v>
      </c>
      <c r="Q2323" t="s">
        <v>8338</v>
      </c>
      <c r="R2323" t="s">
        <v>8339</v>
      </c>
      <c r="S2323" s="17">
        <f t="shared" si="146"/>
        <v>42636.660185185181</v>
      </c>
      <c r="T2323" s="11">
        <f t="shared" si="147"/>
        <v>42666.660185185181</v>
      </c>
    </row>
    <row r="2324" spans="1:20" ht="45" x14ac:dyDescent="0.2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 t="shared" si="144"/>
        <v>1.0192000000000001</v>
      </c>
      <c r="P2324" s="7">
        <f t="shared" si="145"/>
        <v>51.474747474747474</v>
      </c>
      <c r="Q2324" t="s">
        <v>8322</v>
      </c>
      <c r="R2324" t="s">
        <v>8323</v>
      </c>
      <c r="S2324" s="17">
        <f t="shared" si="146"/>
        <v>41789.121979166666</v>
      </c>
      <c r="T2324" s="11">
        <f t="shared" si="147"/>
        <v>41829.121979166666</v>
      </c>
    </row>
    <row r="2325" spans="1:20" ht="30" x14ac:dyDescent="0.2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 t="shared" si="144"/>
        <v>1.0193333333333334</v>
      </c>
      <c r="P2325" s="7">
        <f t="shared" si="145"/>
        <v>55.6</v>
      </c>
      <c r="Q2325" t="s">
        <v>8317</v>
      </c>
      <c r="R2325" t="s">
        <v>8318</v>
      </c>
      <c r="S2325" s="17">
        <f t="shared" si="146"/>
        <v>42270.518587962964</v>
      </c>
      <c r="T2325" s="11">
        <f t="shared" si="147"/>
        <v>42305.959027777775</v>
      </c>
    </row>
    <row r="2326" spans="1:20" ht="45" x14ac:dyDescent="0.2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 t="shared" si="144"/>
        <v>1.0195000000000001</v>
      </c>
      <c r="P2326" s="7">
        <f t="shared" si="145"/>
        <v>60.865671641791046</v>
      </c>
      <c r="Q2326" t="s">
        <v>8336</v>
      </c>
      <c r="R2326" t="s">
        <v>8352</v>
      </c>
      <c r="S2326" s="17">
        <f t="shared" si="146"/>
        <v>41918.461782407401</v>
      </c>
      <c r="T2326" s="11">
        <f t="shared" si="147"/>
        <v>41948.523611111108</v>
      </c>
    </row>
    <row r="2327" spans="1:20" ht="45" x14ac:dyDescent="0.2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 t="shared" si="144"/>
        <v>1.0196000000000001</v>
      </c>
      <c r="P2327" s="7">
        <f t="shared" si="145"/>
        <v>39.828125</v>
      </c>
      <c r="Q2327" t="s">
        <v>8317</v>
      </c>
      <c r="R2327" t="s">
        <v>8318</v>
      </c>
      <c r="S2327" s="17">
        <f t="shared" si="146"/>
        <v>42184.364548611113</v>
      </c>
      <c r="T2327" s="11">
        <f t="shared" si="147"/>
        <v>42214.499999999993</v>
      </c>
    </row>
    <row r="2328" spans="1:20" ht="30" x14ac:dyDescent="0.2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6">
        <f t="shared" si="144"/>
        <v>1.02</v>
      </c>
      <c r="P2328" s="7">
        <f t="shared" si="145"/>
        <v>134.21052631578948</v>
      </c>
      <c r="Q2328" t="s">
        <v>8322</v>
      </c>
      <c r="R2328" t="s">
        <v>8323</v>
      </c>
      <c r="S2328" s="17">
        <f t="shared" si="146"/>
        <v>40429.628101851849</v>
      </c>
      <c r="T2328" s="11">
        <f t="shared" si="147"/>
        <v>40459.628101851849</v>
      </c>
    </row>
    <row r="2329" spans="1:20" ht="45" x14ac:dyDescent="0.2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6">
        <f t="shared" si="144"/>
        <v>1.02</v>
      </c>
      <c r="P2329" s="7">
        <f t="shared" si="145"/>
        <v>107.1</v>
      </c>
      <c r="Q2329" t="s">
        <v>8319</v>
      </c>
      <c r="R2329" t="s">
        <v>8355</v>
      </c>
      <c r="S2329" s="17">
        <f t="shared" si="146"/>
        <v>41730.500138888885</v>
      </c>
      <c r="T2329" s="11">
        <f t="shared" si="147"/>
        <v>41759</v>
      </c>
    </row>
    <row r="2330" spans="1:20" ht="45" x14ac:dyDescent="0.2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6">
        <f t="shared" si="144"/>
        <v>1.02</v>
      </c>
      <c r="P2330" s="7">
        <f t="shared" si="145"/>
        <v>58.620689655172413</v>
      </c>
      <c r="Q2330" t="s">
        <v>8317</v>
      </c>
      <c r="R2330" t="s">
        <v>8318</v>
      </c>
      <c r="S2330" s="17">
        <f t="shared" si="146"/>
        <v>41879.852673611109</v>
      </c>
      <c r="T2330" s="11">
        <f t="shared" si="147"/>
        <v>41907.857638888883</v>
      </c>
    </row>
    <row r="2331" spans="1:20" ht="45" x14ac:dyDescent="0.25">
      <c r="A2331">
        <v>3549</v>
      </c>
      <c r="B2331" s="3" t="s">
        <v>3548</v>
      </c>
      <c r="C2331" s="3" t="s">
        <v>7659</v>
      </c>
      <c r="D2331">
        <v>1000</v>
      </c>
      <c r="E2331">
        <v>1020</v>
      </c>
      <c r="F2331" t="s">
        <v>8219</v>
      </c>
      <c r="G2331" t="s">
        <v>8225</v>
      </c>
      <c r="H2331" t="s">
        <v>8247</v>
      </c>
      <c r="I2331">
        <v>1441358873</v>
      </c>
      <c r="J2331">
        <v>1438939673</v>
      </c>
      <c r="K2331" t="b">
        <v>0</v>
      </c>
      <c r="L2331">
        <v>42</v>
      </c>
      <c r="M2331" t="b">
        <v>1</v>
      </c>
      <c r="N2331" t="s">
        <v>8271</v>
      </c>
      <c r="O2331" s="6">
        <f t="shared" si="144"/>
        <v>1.02</v>
      </c>
      <c r="P2331" s="7">
        <f t="shared" si="145"/>
        <v>24.285714285714285</v>
      </c>
      <c r="Q2331" t="s">
        <v>8317</v>
      </c>
      <c r="R2331" t="s">
        <v>8318</v>
      </c>
      <c r="S2331" s="17">
        <f t="shared" si="146"/>
        <v>42223.186030092591</v>
      </c>
      <c r="T2331" s="11">
        <f t="shared" si="147"/>
        <v>42251.186030092591</v>
      </c>
    </row>
    <row r="2332" spans="1:20" ht="45" x14ac:dyDescent="0.25">
      <c r="A2332">
        <v>3526</v>
      </c>
      <c r="B2332" s="3" t="s">
        <v>3525</v>
      </c>
      <c r="C2332" s="3" t="s">
        <v>7636</v>
      </c>
      <c r="D2332">
        <v>3300</v>
      </c>
      <c r="E2332">
        <v>3366</v>
      </c>
      <c r="F2332" t="s">
        <v>8219</v>
      </c>
      <c r="G2332" t="s">
        <v>8224</v>
      </c>
      <c r="H2332" t="s">
        <v>8246</v>
      </c>
      <c r="I2332">
        <v>1461823140</v>
      </c>
      <c r="J2332">
        <v>1459411371</v>
      </c>
      <c r="K2332" t="b">
        <v>0</v>
      </c>
      <c r="L2332">
        <v>34</v>
      </c>
      <c r="M2332" t="b">
        <v>1</v>
      </c>
      <c r="N2332" t="s">
        <v>8271</v>
      </c>
      <c r="O2332" s="6">
        <f t="shared" si="144"/>
        <v>1.02</v>
      </c>
      <c r="P2332" s="7">
        <f t="shared" si="145"/>
        <v>99</v>
      </c>
      <c r="Q2332" t="s">
        <v>8317</v>
      </c>
      <c r="R2332" t="s">
        <v>8318</v>
      </c>
      <c r="S2332" s="17">
        <f t="shared" si="146"/>
        <v>42460.126979166664</v>
      </c>
      <c r="T2332" s="11">
        <f t="shared" si="147"/>
        <v>42488.040972222218</v>
      </c>
    </row>
    <row r="2333" spans="1:20" ht="45" x14ac:dyDescent="0.2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 t="shared" si="144"/>
        <v>1.0202500000000001</v>
      </c>
      <c r="P2333" s="7">
        <f t="shared" si="145"/>
        <v>204.05</v>
      </c>
      <c r="Q2333" t="s">
        <v>8317</v>
      </c>
      <c r="R2333" t="s">
        <v>8318</v>
      </c>
      <c r="S2333" s="17">
        <f t="shared" si="146"/>
        <v>42186.647546296292</v>
      </c>
      <c r="T2333" s="11">
        <f t="shared" si="147"/>
        <v>42216.647546296292</v>
      </c>
    </row>
    <row r="2334" spans="1:20" ht="45" x14ac:dyDescent="0.2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 t="shared" si="144"/>
        <v>1.0202863333333334</v>
      </c>
      <c r="P2334" s="7">
        <f t="shared" si="145"/>
        <v>58.413339694656486</v>
      </c>
      <c r="Q2334" t="s">
        <v>8310</v>
      </c>
      <c r="R2334" t="s">
        <v>8315</v>
      </c>
      <c r="S2334" s="17">
        <f t="shared" si="146"/>
        <v>41926.529456018514</v>
      </c>
      <c r="T2334" s="11">
        <f t="shared" si="147"/>
        <v>41956.916666666664</v>
      </c>
    </row>
    <row r="2335" spans="1:20" ht="45" x14ac:dyDescent="0.25">
      <c r="A2335">
        <v>3659</v>
      </c>
      <c r="B2335" s="3" t="s">
        <v>3656</v>
      </c>
      <c r="C2335" s="3" t="s">
        <v>7769</v>
      </c>
      <c r="D2335">
        <v>3000</v>
      </c>
      <c r="E2335">
        <v>3061</v>
      </c>
      <c r="F2335" t="s">
        <v>8219</v>
      </c>
      <c r="G2335" t="s">
        <v>8224</v>
      </c>
      <c r="H2335" t="s">
        <v>8246</v>
      </c>
      <c r="I2335">
        <v>1426775940</v>
      </c>
      <c r="J2335">
        <v>1424414350</v>
      </c>
      <c r="K2335" t="b">
        <v>0</v>
      </c>
      <c r="L2335">
        <v>13</v>
      </c>
      <c r="M2335" t="b">
        <v>1</v>
      </c>
      <c r="N2335" t="s">
        <v>8271</v>
      </c>
      <c r="O2335" s="6">
        <f t="shared" si="144"/>
        <v>1.0203333333333333</v>
      </c>
      <c r="P2335" s="7">
        <f t="shared" si="145"/>
        <v>235.46153846153845</v>
      </c>
      <c r="Q2335" t="s">
        <v>8317</v>
      </c>
      <c r="R2335" t="s">
        <v>8318</v>
      </c>
      <c r="S2335" s="17">
        <f t="shared" si="146"/>
        <v>42055.068865740737</v>
      </c>
      <c r="T2335" s="11">
        <f t="shared" si="147"/>
        <v>42082.402083333327</v>
      </c>
    </row>
    <row r="2336" spans="1:20" ht="45" x14ac:dyDescent="0.25">
      <c r="A2336">
        <v>3224</v>
      </c>
      <c r="B2336" s="3" t="s">
        <v>3224</v>
      </c>
      <c r="C2336" s="3" t="s">
        <v>7334</v>
      </c>
      <c r="D2336">
        <v>30000</v>
      </c>
      <c r="E2336">
        <v>30610</v>
      </c>
      <c r="F2336" t="s">
        <v>8219</v>
      </c>
      <c r="G2336" t="s">
        <v>8224</v>
      </c>
      <c r="H2336" t="s">
        <v>8246</v>
      </c>
      <c r="I2336">
        <v>1484024400</v>
      </c>
      <c r="J2336">
        <v>1479932713</v>
      </c>
      <c r="K2336" t="b">
        <v>1</v>
      </c>
      <c r="L2336">
        <v>216</v>
      </c>
      <c r="M2336" t="b">
        <v>1</v>
      </c>
      <c r="N2336" t="s">
        <v>8271</v>
      </c>
      <c r="O2336" s="6">
        <f t="shared" si="144"/>
        <v>1.0203333333333333</v>
      </c>
      <c r="P2336" s="7">
        <f t="shared" si="145"/>
        <v>141.71296296296296</v>
      </c>
      <c r="Q2336" t="s">
        <v>8317</v>
      </c>
      <c r="R2336" t="s">
        <v>8318</v>
      </c>
      <c r="S2336" s="17">
        <f t="shared" si="146"/>
        <v>42697.642511574071</v>
      </c>
      <c r="T2336" s="11">
        <f t="shared" si="147"/>
        <v>42744.999999999993</v>
      </c>
    </row>
    <row r="2337" spans="1:20" ht="30" x14ac:dyDescent="0.2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 t="shared" si="144"/>
        <v>1.0204444444444445</v>
      </c>
      <c r="P2337" s="7">
        <f t="shared" si="145"/>
        <v>72.888888888888886</v>
      </c>
      <c r="Q2337" t="s">
        <v>8317</v>
      </c>
      <c r="R2337" t="s">
        <v>8318</v>
      </c>
      <c r="S2337" s="17">
        <f t="shared" si="146"/>
        <v>41943.544699074075</v>
      </c>
      <c r="T2337" s="11">
        <f t="shared" si="147"/>
        <v>41973.586365740739</v>
      </c>
    </row>
    <row r="2338" spans="1:20" ht="45" x14ac:dyDescent="0.2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 t="shared" si="144"/>
        <v>1.0205</v>
      </c>
      <c r="P2338" s="7">
        <f t="shared" si="145"/>
        <v>88.739130434782609</v>
      </c>
      <c r="Q2338" t="s">
        <v>8317</v>
      </c>
      <c r="R2338" t="s">
        <v>8318</v>
      </c>
      <c r="S2338" s="17">
        <f t="shared" si="146"/>
        <v>41927.962164351848</v>
      </c>
      <c r="T2338" s="11">
        <f t="shared" si="147"/>
        <v>41949.040972222218</v>
      </c>
    </row>
    <row r="2339" spans="1:20" ht="30" x14ac:dyDescent="0.2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 t="shared" si="144"/>
        <v>1.0206</v>
      </c>
      <c r="P2339" s="7">
        <f t="shared" si="145"/>
        <v>86.491525423728817</v>
      </c>
      <c r="Q2339" t="s">
        <v>8317</v>
      </c>
      <c r="R2339" t="s">
        <v>8357</v>
      </c>
      <c r="S2339" s="17">
        <f t="shared" si="146"/>
        <v>42381.478506944441</v>
      </c>
      <c r="T2339" s="11">
        <f t="shared" si="147"/>
        <v>42411.478506944441</v>
      </c>
    </row>
    <row r="2340" spans="1:20" ht="45" x14ac:dyDescent="0.2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 t="shared" si="144"/>
        <v>1.02069375</v>
      </c>
      <c r="P2340" s="7">
        <f t="shared" si="145"/>
        <v>255.17343750000001</v>
      </c>
      <c r="Q2340" t="s">
        <v>8317</v>
      </c>
      <c r="R2340" t="s">
        <v>8359</v>
      </c>
      <c r="S2340" s="17">
        <f t="shared" si="146"/>
        <v>41754.355995370366</v>
      </c>
      <c r="T2340" s="11">
        <f t="shared" si="147"/>
        <v>41784.355995370366</v>
      </c>
    </row>
    <row r="2341" spans="1:20" ht="45" x14ac:dyDescent="0.2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 t="shared" si="144"/>
        <v>1.0208333333333333</v>
      </c>
      <c r="P2341" s="7">
        <f t="shared" si="145"/>
        <v>42.241379310344826</v>
      </c>
      <c r="Q2341" t="s">
        <v>8325</v>
      </c>
      <c r="R2341" t="s">
        <v>8329</v>
      </c>
      <c r="S2341" s="17">
        <f t="shared" si="146"/>
        <v>41925.69835648148</v>
      </c>
      <c r="T2341" s="11">
        <f t="shared" si="147"/>
        <v>41955.740023148144</v>
      </c>
    </row>
    <row r="2342" spans="1:20" ht="45" x14ac:dyDescent="0.2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 t="shared" si="144"/>
        <v>1.0208358208955224</v>
      </c>
      <c r="P2342" s="7">
        <f t="shared" si="145"/>
        <v>119.99298245614035</v>
      </c>
      <c r="Q2342" t="s">
        <v>8310</v>
      </c>
      <c r="R2342" t="s">
        <v>8315</v>
      </c>
      <c r="S2342" s="17">
        <f t="shared" si="146"/>
        <v>42111.762662037036</v>
      </c>
      <c r="T2342" s="11">
        <f t="shared" si="147"/>
        <v>42155.888888888883</v>
      </c>
    </row>
    <row r="2343" spans="1:20" ht="45" x14ac:dyDescent="0.2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 t="shared" si="144"/>
        <v>1.0209523809523811</v>
      </c>
      <c r="P2343" s="7">
        <f t="shared" si="145"/>
        <v>83.75</v>
      </c>
      <c r="Q2343" t="s">
        <v>8310</v>
      </c>
      <c r="R2343" t="s">
        <v>8311</v>
      </c>
      <c r="S2343" s="17">
        <f t="shared" si="146"/>
        <v>42286.452557870369</v>
      </c>
      <c r="T2343" s="11">
        <f t="shared" si="147"/>
        <v>42316.49422453704</v>
      </c>
    </row>
    <row r="2344" spans="1:20" ht="45" x14ac:dyDescent="0.25">
      <c r="A2344">
        <v>3218</v>
      </c>
      <c r="B2344" s="3" t="s">
        <v>3218</v>
      </c>
      <c r="C2344" s="3" t="s">
        <v>7328</v>
      </c>
      <c r="D2344">
        <v>12000</v>
      </c>
      <c r="E2344">
        <v>12252</v>
      </c>
      <c r="F2344" t="s">
        <v>8219</v>
      </c>
      <c r="G2344" t="s">
        <v>8225</v>
      </c>
      <c r="H2344" t="s">
        <v>8247</v>
      </c>
      <c r="I2344">
        <v>1419984000</v>
      </c>
      <c r="J2344">
        <v>1417132986</v>
      </c>
      <c r="K2344" t="b">
        <v>1</v>
      </c>
      <c r="L2344">
        <v>184</v>
      </c>
      <c r="M2344" t="b">
        <v>1</v>
      </c>
      <c r="N2344" t="s">
        <v>8271</v>
      </c>
      <c r="O2344" s="6">
        <f t="shared" si="144"/>
        <v>1.0209999999999999</v>
      </c>
      <c r="P2344" s="7">
        <f t="shared" si="145"/>
        <v>66.586956521739125</v>
      </c>
      <c r="Q2344" t="s">
        <v>8317</v>
      </c>
      <c r="R2344" t="s">
        <v>8318</v>
      </c>
      <c r="S2344" s="17">
        <f t="shared" si="146"/>
        <v>41970.793819444443</v>
      </c>
      <c r="T2344" s="11">
        <f t="shared" si="147"/>
        <v>42003.791666666664</v>
      </c>
    </row>
    <row r="2345" spans="1:20" ht="45" x14ac:dyDescent="0.2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6">
        <f t="shared" si="144"/>
        <v>1.0209999999999999</v>
      </c>
      <c r="P2345" s="7">
        <f t="shared" si="145"/>
        <v>48.61904761904762</v>
      </c>
      <c r="Q2345" t="s">
        <v>8325</v>
      </c>
      <c r="R2345" t="s">
        <v>8330</v>
      </c>
      <c r="S2345" s="17">
        <f t="shared" si="146"/>
        <v>42119.61414351852</v>
      </c>
      <c r="T2345" s="11">
        <f t="shared" si="147"/>
        <v>42141.999999999993</v>
      </c>
    </row>
    <row r="2346" spans="1:20" ht="30" x14ac:dyDescent="0.25">
      <c r="A2346">
        <v>3837</v>
      </c>
      <c r="B2346" s="3" t="s">
        <v>3834</v>
      </c>
      <c r="C2346" s="3" t="s">
        <v>7946</v>
      </c>
      <c r="D2346">
        <v>2000</v>
      </c>
      <c r="E2346">
        <v>2042</v>
      </c>
      <c r="F2346" t="s">
        <v>8219</v>
      </c>
      <c r="G2346" t="s">
        <v>8225</v>
      </c>
      <c r="H2346" t="s">
        <v>8247</v>
      </c>
      <c r="I2346">
        <v>1435947758</v>
      </c>
      <c r="J2346">
        <v>1432837358</v>
      </c>
      <c r="K2346" t="b">
        <v>0</v>
      </c>
      <c r="L2346">
        <v>17</v>
      </c>
      <c r="M2346" t="b">
        <v>1</v>
      </c>
      <c r="N2346" t="s">
        <v>8271</v>
      </c>
      <c r="O2346" s="6">
        <f t="shared" si="144"/>
        <v>1.0209999999999999</v>
      </c>
      <c r="P2346" s="7">
        <f t="shared" si="145"/>
        <v>120.11764705882354</v>
      </c>
      <c r="Q2346" t="s">
        <v>8317</v>
      </c>
      <c r="R2346" t="s">
        <v>8318</v>
      </c>
      <c r="S2346" s="17">
        <f t="shared" si="146"/>
        <v>42152.557384259257</v>
      </c>
      <c r="T2346" s="11">
        <f t="shared" si="147"/>
        <v>42188.557384259257</v>
      </c>
    </row>
    <row r="2347" spans="1:20" ht="45" x14ac:dyDescent="0.2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6">
        <f t="shared" si="144"/>
        <v>1.0209999999999999</v>
      </c>
      <c r="P2347" s="7">
        <f t="shared" si="145"/>
        <v>53.177083333333336</v>
      </c>
      <c r="Q2347" t="s">
        <v>8317</v>
      </c>
      <c r="R2347" t="s">
        <v>8318</v>
      </c>
      <c r="S2347" s="17">
        <f t="shared" si="146"/>
        <v>42172.549305555549</v>
      </c>
      <c r="T2347" s="11">
        <f t="shared" si="147"/>
        <v>42202.549305555549</v>
      </c>
    </row>
    <row r="2348" spans="1:20" ht="45" x14ac:dyDescent="0.25">
      <c r="A2348">
        <v>520</v>
      </c>
      <c r="B2348" s="3" t="s">
        <v>521</v>
      </c>
      <c r="C2348" s="3" t="s">
        <v>4630</v>
      </c>
      <c r="D2348">
        <v>5000</v>
      </c>
      <c r="E2348">
        <v>5105</v>
      </c>
      <c r="F2348" t="s">
        <v>8219</v>
      </c>
      <c r="G2348" t="s">
        <v>8225</v>
      </c>
      <c r="H2348" t="s">
        <v>8247</v>
      </c>
      <c r="I2348">
        <v>1449766261</v>
      </c>
      <c r="J2348">
        <v>1447174261</v>
      </c>
      <c r="K2348" t="b">
        <v>0</v>
      </c>
      <c r="L2348">
        <v>34</v>
      </c>
      <c r="M2348" t="b">
        <v>1</v>
      </c>
      <c r="N2348" t="s">
        <v>8271</v>
      </c>
      <c r="O2348" s="6">
        <f t="shared" si="144"/>
        <v>1.0209999999999999</v>
      </c>
      <c r="P2348" s="7">
        <f t="shared" si="145"/>
        <v>150.14705882352942</v>
      </c>
      <c r="Q2348" t="s">
        <v>8317</v>
      </c>
      <c r="R2348" t="s">
        <v>8318</v>
      </c>
      <c r="S2348" s="17">
        <f t="shared" si="146"/>
        <v>42318.493761574071</v>
      </c>
      <c r="T2348" s="11">
        <f t="shared" si="147"/>
        <v>42348.493761574071</v>
      </c>
    </row>
    <row r="2349" spans="1:20" ht="45" x14ac:dyDescent="0.2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 t="shared" si="144"/>
        <v>1.0212366666666666</v>
      </c>
      <c r="P2349" s="7">
        <f t="shared" si="145"/>
        <v>88.037643678160919</v>
      </c>
      <c r="Q2349" t="s">
        <v>8325</v>
      </c>
      <c r="R2349" t="s">
        <v>8326</v>
      </c>
      <c r="S2349" s="17">
        <f t="shared" si="146"/>
        <v>41387.812928240739</v>
      </c>
      <c r="T2349" s="11">
        <f t="shared" si="147"/>
        <v>41417.812928240739</v>
      </c>
    </row>
    <row r="2350" spans="1:20" ht="45" x14ac:dyDescent="0.2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 t="shared" si="144"/>
        <v>1.02125</v>
      </c>
      <c r="P2350" s="7">
        <f t="shared" si="145"/>
        <v>57.535211267605632</v>
      </c>
      <c r="Q2350" t="s">
        <v>8325</v>
      </c>
      <c r="R2350" t="s">
        <v>8354</v>
      </c>
      <c r="S2350" s="17">
        <f t="shared" si="146"/>
        <v>41546.542719907404</v>
      </c>
      <c r="T2350" s="11">
        <f t="shared" si="147"/>
        <v>41564.957638888889</v>
      </c>
    </row>
    <row r="2351" spans="1:20" ht="45" x14ac:dyDescent="0.2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 t="shared" si="144"/>
        <v>1.0213333333333334</v>
      </c>
      <c r="P2351" s="7">
        <f t="shared" si="145"/>
        <v>106.57391304347826</v>
      </c>
      <c r="Q2351" t="s">
        <v>8317</v>
      </c>
      <c r="R2351" t="s">
        <v>8318</v>
      </c>
      <c r="S2351" s="17">
        <f t="shared" si="146"/>
        <v>42337.584178240737</v>
      </c>
      <c r="T2351" s="11">
        <f t="shared" si="147"/>
        <v>42374.788194444445</v>
      </c>
    </row>
    <row r="2352" spans="1:20" ht="60" x14ac:dyDescent="0.2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 t="shared" si="144"/>
        <v>1.0214714285714286</v>
      </c>
      <c r="P2352" s="7">
        <f t="shared" si="145"/>
        <v>68.09809523809524</v>
      </c>
      <c r="Q2352" t="s">
        <v>8310</v>
      </c>
      <c r="R2352" t="s">
        <v>8315</v>
      </c>
      <c r="S2352" s="17">
        <f t="shared" si="146"/>
        <v>41904.643541666665</v>
      </c>
      <c r="T2352" s="11">
        <f t="shared" si="147"/>
        <v>41929.291666666664</v>
      </c>
    </row>
    <row r="2353" spans="1:20" ht="30" x14ac:dyDescent="0.2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 t="shared" si="144"/>
        <v>1.0218</v>
      </c>
      <c r="P2353" s="7">
        <f t="shared" si="145"/>
        <v>136.84821428571428</v>
      </c>
      <c r="Q2353" t="s">
        <v>8317</v>
      </c>
      <c r="R2353" t="s">
        <v>8318</v>
      </c>
      <c r="S2353" s="17">
        <f t="shared" si="146"/>
        <v>42769.366666666661</v>
      </c>
      <c r="T2353" s="11">
        <f t="shared" si="147"/>
        <v>42790.366666666661</v>
      </c>
    </row>
    <row r="2354" spans="1:20" ht="45" x14ac:dyDescent="0.2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 t="shared" si="144"/>
        <v>1.0218750000000001</v>
      </c>
      <c r="P2354" s="7">
        <f t="shared" si="145"/>
        <v>46.714285714285715</v>
      </c>
      <c r="Q2354" t="s">
        <v>8317</v>
      </c>
      <c r="R2354" t="s">
        <v>8318</v>
      </c>
      <c r="S2354" s="17">
        <f t="shared" si="146"/>
        <v>41868.715717592589</v>
      </c>
      <c r="T2354" s="11">
        <f t="shared" si="147"/>
        <v>41898.666666666664</v>
      </c>
    </row>
    <row r="2355" spans="1:20" ht="45" x14ac:dyDescent="0.2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 t="shared" si="144"/>
        <v>1.022</v>
      </c>
      <c r="P2355" s="7">
        <f t="shared" si="145"/>
        <v>82.41935483870968</v>
      </c>
      <c r="Q2355" t="s">
        <v>8322</v>
      </c>
      <c r="R2355" t="s">
        <v>8323</v>
      </c>
      <c r="S2355" s="17">
        <f t="shared" si="146"/>
        <v>42040.429687499993</v>
      </c>
      <c r="T2355" s="11">
        <f t="shared" si="147"/>
        <v>42070.429687499993</v>
      </c>
    </row>
    <row r="2356" spans="1:20" ht="45" x14ac:dyDescent="0.2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 t="shared" si="144"/>
        <v>1.0223076923076924</v>
      </c>
      <c r="P2356" s="7">
        <f t="shared" si="145"/>
        <v>61.527777777777779</v>
      </c>
      <c r="Q2356" t="s">
        <v>8338</v>
      </c>
      <c r="R2356" t="s">
        <v>8339</v>
      </c>
      <c r="S2356" s="17">
        <f t="shared" si="146"/>
        <v>42731.547453703701</v>
      </c>
      <c r="T2356" s="11">
        <f t="shared" si="147"/>
        <v>42766.547453703701</v>
      </c>
    </row>
    <row r="2357" spans="1:20" ht="45" x14ac:dyDescent="0.2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 t="shared" si="144"/>
        <v>1.0223333333333333</v>
      </c>
      <c r="P2357" s="7">
        <f t="shared" si="145"/>
        <v>127.79166666666667</v>
      </c>
      <c r="Q2357" t="s">
        <v>8317</v>
      </c>
      <c r="R2357" t="s">
        <v>8318</v>
      </c>
      <c r="S2357" s="17">
        <f t="shared" si="146"/>
        <v>42292.492719907408</v>
      </c>
      <c r="T2357" s="11">
        <f t="shared" si="147"/>
        <v>42322.534386574065</v>
      </c>
    </row>
    <row r="2358" spans="1:20" ht="45" x14ac:dyDescent="0.2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 t="shared" si="144"/>
        <v>1.0223636363636364</v>
      </c>
      <c r="P2358" s="7">
        <f t="shared" si="145"/>
        <v>66.152941176470591</v>
      </c>
      <c r="Q2358" t="s">
        <v>8317</v>
      </c>
      <c r="R2358" t="s">
        <v>8318</v>
      </c>
      <c r="S2358" s="17">
        <f t="shared" si="146"/>
        <v>41829.391458333332</v>
      </c>
      <c r="T2358" s="11">
        <f t="shared" si="147"/>
        <v>41889.391458333332</v>
      </c>
    </row>
    <row r="2359" spans="1:20" ht="45" x14ac:dyDescent="0.2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 t="shared" si="144"/>
        <v>1.0224133333333334</v>
      </c>
      <c r="P2359" s="7">
        <f t="shared" si="145"/>
        <v>108.00140845070422</v>
      </c>
      <c r="Q2359" t="s">
        <v>8317</v>
      </c>
      <c r="R2359" t="s">
        <v>8357</v>
      </c>
      <c r="S2359" s="17">
        <f t="shared" si="146"/>
        <v>42322.445416666662</v>
      </c>
      <c r="T2359" s="11">
        <f t="shared" si="147"/>
        <v>42362.445416666662</v>
      </c>
    </row>
    <row r="2360" spans="1:20" ht="45" x14ac:dyDescent="0.2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 t="shared" si="144"/>
        <v>1.0224343076923077</v>
      </c>
      <c r="P2360" s="7">
        <f t="shared" si="145"/>
        <v>147.68495555555555</v>
      </c>
      <c r="Q2360" t="s">
        <v>8319</v>
      </c>
      <c r="R2360" t="s">
        <v>8349</v>
      </c>
      <c r="S2360" s="17">
        <f t="shared" si="146"/>
        <v>42199.157511574071</v>
      </c>
      <c r="T2360" s="11">
        <f t="shared" si="147"/>
        <v>42229.157511574071</v>
      </c>
    </row>
    <row r="2361" spans="1:20" ht="45" x14ac:dyDescent="0.25">
      <c r="A2361">
        <v>3381</v>
      </c>
      <c r="B2361" s="3" t="s">
        <v>3380</v>
      </c>
      <c r="C2361" s="3" t="s">
        <v>7491</v>
      </c>
      <c r="D2361">
        <v>4000</v>
      </c>
      <c r="E2361">
        <v>4090</v>
      </c>
      <c r="F2361" t="s">
        <v>8219</v>
      </c>
      <c r="G2361" t="s">
        <v>8224</v>
      </c>
      <c r="H2361" t="s">
        <v>8246</v>
      </c>
      <c r="I2361">
        <v>1426044383</v>
      </c>
      <c r="J2361">
        <v>1423455983</v>
      </c>
      <c r="K2361" t="b">
        <v>0</v>
      </c>
      <c r="L2361">
        <v>48</v>
      </c>
      <c r="M2361" t="b">
        <v>1</v>
      </c>
      <c r="N2361" t="s">
        <v>8271</v>
      </c>
      <c r="O2361" s="6">
        <f t="shared" si="144"/>
        <v>1.0225</v>
      </c>
      <c r="P2361" s="7">
        <f t="shared" si="145"/>
        <v>85.208333333333329</v>
      </c>
      <c r="Q2361" t="s">
        <v>8317</v>
      </c>
      <c r="R2361" t="s">
        <v>8318</v>
      </c>
      <c r="S2361" s="17">
        <f t="shared" si="146"/>
        <v>42043.976655092592</v>
      </c>
      <c r="T2361" s="11">
        <f t="shared" si="147"/>
        <v>42073.934988425921</v>
      </c>
    </row>
    <row r="2362" spans="1:20" ht="45" x14ac:dyDescent="0.25">
      <c r="A2362">
        <v>2459</v>
      </c>
      <c r="B2362" s="3" t="s">
        <v>2460</v>
      </c>
      <c r="C2362" s="3" t="s">
        <v>6569</v>
      </c>
      <c r="D2362">
        <v>30000</v>
      </c>
      <c r="E2362">
        <v>30675</v>
      </c>
      <c r="F2362" t="s">
        <v>8219</v>
      </c>
      <c r="G2362" t="s">
        <v>8224</v>
      </c>
      <c r="H2362" t="s">
        <v>8246</v>
      </c>
      <c r="I2362">
        <v>1458742685</v>
      </c>
      <c r="J2362">
        <v>1454858285</v>
      </c>
      <c r="K2362" t="b">
        <v>0</v>
      </c>
      <c r="L2362">
        <v>282</v>
      </c>
      <c r="M2362" t="b">
        <v>1</v>
      </c>
      <c r="N2362" t="s">
        <v>8298</v>
      </c>
      <c r="O2362" s="6">
        <f t="shared" si="144"/>
        <v>1.0225</v>
      </c>
      <c r="P2362" s="7">
        <f t="shared" si="145"/>
        <v>108.77659574468085</v>
      </c>
      <c r="Q2362" t="s">
        <v>8336</v>
      </c>
      <c r="R2362" t="s">
        <v>8352</v>
      </c>
      <c r="S2362" s="17">
        <f t="shared" si="146"/>
        <v>42407.429224537038</v>
      </c>
      <c r="T2362" s="11">
        <f t="shared" si="147"/>
        <v>42452.387557870366</v>
      </c>
    </row>
    <row r="2363" spans="1:20" ht="30" x14ac:dyDescent="0.2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 t="shared" si="144"/>
        <v>1.0226</v>
      </c>
      <c r="P2363" s="7">
        <f t="shared" si="145"/>
        <v>141.42340425531913</v>
      </c>
      <c r="Q2363" t="s">
        <v>8322</v>
      </c>
      <c r="R2363" t="s">
        <v>8323</v>
      </c>
      <c r="S2363" s="17">
        <f t="shared" si="146"/>
        <v>41401.439884259256</v>
      </c>
      <c r="T2363" s="11">
        <f t="shared" si="147"/>
        <v>41436.439884259256</v>
      </c>
    </row>
    <row r="2364" spans="1:20" ht="45" x14ac:dyDescent="0.2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 t="shared" si="144"/>
        <v>1.0227200000000001</v>
      </c>
      <c r="P2364" s="7">
        <f t="shared" si="145"/>
        <v>115.69230769230769</v>
      </c>
      <c r="Q2364" t="s">
        <v>8336</v>
      </c>
      <c r="R2364" t="s">
        <v>8352</v>
      </c>
      <c r="S2364" s="17">
        <f t="shared" si="146"/>
        <v>41771.363923611112</v>
      </c>
      <c r="T2364" s="11">
        <f t="shared" si="147"/>
        <v>41801.363923611112</v>
      </c>
    </row>
    <row r="2365" spans="1:20" ht="45" x14ac:dyDescent="0.2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 t="shared" si="144"/>
        <v>1.0227272727272727</v>
      </c>
      <c r="P2365" s="7">
        <f t="shared" si="145"/>
        <v>59.210526315789473</v>
      </c>
      <c r="Q2365" t="s">
        <v>8317</v>
      </c>
      <c r="R2365" t="s">
        <v>8318</v>
      </c>
      <c r="S2365" s="17">
        <f t="shared" si="146"/>
        <v>42073.452361111107</v>
      </c>
      <c r="T2365" s="11">
        <f t="shared" si="147"/>
        <v>42094.957638888889</v>
      </c>
    </row>
    <row r="2366" spans="1:20" ht="45" hidden="1" x14ac:dyDescent="0.2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 t="shared" si="144"/>
        <v>1.02298</v>
      </c>
      <c r="P2366" s="7">
        <f t="shared" si="145"/>
        <v>158.35603715170279</v>
      </c>
      <c r="Q2366" t="s">
        <v>8319</v>
      </c>
      <c r="R2366" t="s">
        <v>8321</v>
      </c>
      <c r="S2366" s="17">
        <f t="shared" si="146"/>
        <v>42542.318090277775</v>
      </c>
      <c r="T2366" s="11">
        <f t="shared" si="147"/>
        <v>42600.957638888889</v>
      </c>
    </row>
    <row r="2367" spans="1:20" ht="45" x14ac:dyDescent="0.2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 t="shared" si="144"/>
        <v>1.0230434782608695</v>
      </c>
      <c r="P2367" s="7">
        <f t="shared" si="145"/>
        <v>189.75806451612902</v>
      </c>
      <c r="Q2367" t="s">
        <v>8336</v>
      </c>
      <c r="R2367" t="s">
        <v>8352</v>
      </c>
      <c r="S2367" s="17">
        <f t="shared" si="146"/>
        <v>42423.394166666665</v>
      </c>
      <c r="T2367" s="11">
        <f t="shared" si="147"/>
        <v>42453.352500000001</v>
      </c>
    </row>
    <row r="2368" spans="1:20" ht="30" x14ac:dyDescent="0.2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 t="shared" si="144"/>
        <v>1.0232000000000001</v>
      </c>
      <c r="P2368" s="7">
        <f t="shared" si="145"/>
        <v>82.516129032258064</v>
      </c>
      <c r="Q2368" t="s">
        <v>8322</v>
      </c>
      <c r="R2368" t="s">
        <v>8323</v>
      </c>
      <c r="S2368" s="17">
        <f t="shared" si="146"/>
        <v>41226.748877314814</v>
      </c>
      <c r="T2368" s="11">
        <f t="shared" si="147"/>
        <v>41256.748877314814</v>
      </c>
    </row>
    <row r="2369" spans="1:20" ht="45" x14ac:dyDescent="0.2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 t="shared" si="144"/>
        <v>1.023236</v>
      </c>
      <c r="P2369" s="7">
        <f t="shared" si="145"/>
        <v>55.012688172043013</v>
      </c>
      <c r="Q2369" t="s">
        <v>8317</v>
      </c>
      <c r="R2369" t="s">
        <v>8318</v>
      </c>
      <c r="S2369" s="17">
        <f t="shared" si="146"/>
        <v>42574.921724537031</v>
      </c>
      <c r="T2369" s="11">
        <f t="shared" si="147"/>
        <v>42604.921724537031</v>
      </c>
    </row>
    <row r="2370" spans="1:20" ht="30" x14ac:dyDescent="0.2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 t="shared" ref="O2370:O2433" si="148">E2370/D2370</f>
        <v>1.0233333333333334</v>
      </c>
      <c r="P2370" s="7">
        <f t="shared" ref="P2370:P2433" si="149">IFERROR(E2370/L2370,0)</f>
        <v>59.03846153846154</v>
      </c>
      <c r="Q2370" t="s">
        <v>8317</v>
      </c>
      <c r="R2370" t="s">
        <v>8359</v>
      </c>
      <c r="S2370" s="17">
        <f t="shared" ref="S2370:S2433" si="150">(((J2370/60)/60)/24)+DATE(1970,1,1)+(-5/24)</f>
        <v>41747.26317129629</v>
      </c>
      <c r="T2370" s="11">
        <f t="shared" ref="T2370:T2433" si="151">(((I2370/60)/60)/24)+DATE(1970,1,1)+(-5/24)</f>
        <v>41778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 t="shared" si="148"/>
        <v>1.0234285714285714</v>
      </c>
      <c r="P2371" s="7">
        <f t="shared" si="149"/>
        <v>193.62162162162161</v>
      </c>
      <c r="Q2371" t="s">
        <v>8317</v>
      </c>
      <c r="R2371" t="s">
        <v>8318</v>
      </c>
      <c r="S2371" s="17">
        <f t="shared" si="150"/>
        <v>42323.500972222224</v>
      </c>
      <c r="T2371" s="11">
        <f t="shared" si="151"/>
        <v>42354.999305555553</v>
      </c>
    </row>
    <row r="2372" spans="1:20" ht="45" x14ac:dyDescent="0.25">
      <c r="A2372">
        <v>3714</v>
      </c>
      <c r="B2372" s="3" t="s">
        <v>3711</v>
      </c>
      <c r="C2372" s="3" t="s">
        <v>7824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1432612740</v>
      </c>
      <c r="J2372">
        <v>1429881667</v>
      </c>
      <c r="K2372" t="b">
        <v>0</v>
      </c>
      <c r="L2372">
        <v>97</v>
      </c>
      <c r="M2372" t="b">
        <v>1</v>
      </c>
      <c r="N2372" t="s">
        <v>8271</v>
      </c>
      <c r="O2372" s="6">
        <f t="shared" si="148"/>
        <v>1.0235000000000001</v>
      </c>
      <c r="P2372" s="7">
        <f t="shared" si="149"/>
        <v>105.51546391752578</v>
      </c>
      <c r="Q2372" t="s">
        <v>8317</v>
      </c>
      <c r="R2372" t="s">
        <v>8318</v>
      </c>
      <c r="S2372" s="17">
        <f t="shared" si="150"/>
        <v>42118.347997685189</v>
      </c>
      <c r="T2372" s="11">
        <f t="shared" si="151"/>
        <v>42149.957638888889</v>
      </c>
    </row>
    <row r="2373" spans="1:20" ht="45" x14ac:dyDescent="0.2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6">
        <f t="shared" si="148"/>
        <v>1.0235000000000001</v>
      </c>
      <c r="P2373" s="7">
        <f t="shared" si="149"/>
        <v>52.487179487179489</v>
      </c>
      <c r="Q2373" t="s">
        <v>8317</v>
      </c>
      <c r="R2373" t="s">
        <v>8318</v>
      </c>
      <c r="S2373" s="17">
        <f t="shared" si="150"/>
        <v>42503.351134259261</v>
      </c>
      <c r="T2373" s="11">
        <f t="shared" si="151"/>
        <v>42524.666666666664</v>
      </c>
    </row>
    <row r="2374" spans="1:20" x14ac:dyDescent="0.25">
      <c r="A2374">
        <v>1393</v>
      </c>
      <c r="B2374" s="3" t="s">
        <v>1394</v>
      </c>
      <c r="C2374" s="3" t="s">
        <v>5503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1470068523</v>
      </c>
      <c r="J2374">
        <v>1467476523</v>
      </c>
      <c r="K2374" t="b">
        <v>0</v>
      </c>
      <c r="L2374">
        <v>52</v>
      </c>
      <c r="M2374" t="b">
        <v>1</v>
      </c>
      <c r="N2374" t="s">
        <v>8276</v>
      </c>
      <c r="O2374" s="6">
        <f t="shared" si="148"/>
        <v>1.0235000000000001</v>
      </c>
      <c r="P2374" s="7">
        <f t="shared" si="149"/>
        <v>196.82692307692307</v>
      </c>
      <c r="Q2374" t="s">
        <v>8325</v>
      </c>
      <c r="R2374" t="s">
        <v>8326</v>
      </c>
      <c r="S2374" s="17">
        <f t="shared" si="150"/>
        <v>42553.473645833328</v>
      </c>
      <c r="T2374" s="11">
        <f t="shared" si="151"/>
        <v>42583.473645833328</v>
      </c>
    </row>
    <row r="2375" spans="1:20" ht="45" x14ac:dyDescent="0.2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 t="shared" si="148"/>
        <v>1.0236842105263158</v>
      </c>
      <c r="P2375" s="7">
        <f t="shared" si="149"/>
        <v>33.191126279863482</v>
      </c>
      <c r="Q2375" t="s">
        <v>8322</v>
      </c>
      <c r="R2375" t="s">
        <v>8342</v>
      </c>
      <c r="S2375" s="17">
        <f t="shared" si="150"/>
        <v>40645.806122685186</v>
      </c>
      <c r="T2375" s="11">
        <f t="shared" si="151"/>
        <v>40705.806122685186</v>
      </c>
    </row>
    <row r="2376" spans="1:20" ht="45" x14ac:dyDescent="0.25">
      <c r="A2376">
        <v>3390</v>
      </c>
      <c r="B2376" s="3" t="s">
        <v>3389</v>
      </c>
      <c r="C2376" s="3" t="s">
        <v>7500</v>
      </c>
      <c r="D2376">
        <v>1500</v>
      </c>
      <c r="E2376">
        <v>1536</v>
      </c>
      <c r="F2376" t="s">
        <v>8219</v>
      </c>
      <c r="G2376" t="s">
        <v>8224</v>
      </c>
      <c r="H2376" t="s">
        <v>8246</v>
      </c>
      <c r="I2376">
        <v>1405017345</v>
      </c>
      <c r="J2376">
        <v>1403721345</v>
      </c>
      <c r="K2376" t="b">
        <v>0</v>
      </c>
      <c r="L2376">
        <v>22</v>
      </c>
      <c r="M2376" t="b">
        <v>1</v>
      </c>
      <c r="N2376" t="s">
        <v>8271</v>
      </c>
      <c r="O2376" s="6">
        <f t="shared" si="148"/>
        <v>1.024</v>
      </c>
      <c r="P2376" s="7">
        <f t="shared" si="149"/>
        <v>69.818181818181813</v>
      </c>
      <c r="Q2376" t="s">
        <v>8317</v>
      </c>
      <c r="R2376" t="s">
        <v>8318</v>
      </c>
      <c r="S2376" s="17">
        <f t="shared" si="150"/>
        <v>41815.56649305555</v>
      </c>
      <c r="T2376" s="11">
        <f t="shared" si="151"/>
        <v>41830.56649305555</v>
      </c>
    </row>
    <row r="2377" spans="1:20" ht="105" x14ac:dyDescent="0.25">
      <c r="A2377">
        <v>3561</v>
      </c>
      <c r="B2377" s="3" t="s">
        <v>3560</v>
      </c>
      <c r="C2377" s="3" t="s">
        <v>7671</v>
      </c>
      <c r="D2377">
        <v>2500</v>
      </c>
      <c r="E2377">
        <v>2560</v>
      </c>
      <c r="F2377" t="s">
        <v>8219</v>
      </c>
      <c r="G2377" t="s">
        <v>8224</v>
      </c>
      <c r="H2377" t="s">
        <v>8246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8271</v>
      </c>
      <c r="O2377" s="6">
        <f t="shared" si="148"/>
        <v>1.024</v>
      </c>
      <c r="P2377" s="7">
        <f t="shared" si="149"/>
        <v>47.407407407407405</v>
      </c>
      <c r="Q2377" t="s">
        <v>8317</v>
      </c>
      <c r="R2377" t="s">
        <v>8318</v>
      </c>
      <c r="S2377" s="17">
        <f t="shared" si="150"/>
        <v>42203.471967592595</v>
      </c>
      <c r="T2377" s="11">
        <f t="shared" si="151"/>
        <v>42221.566666666658</v>
      </c>
    </row>
    <row r="2378" spans="1:20" ht="45" x14ac:dyDescent="0.25">
      <c r="A2378">
        <v>2809</v>
      </c>
      <c r="B2378" s="3" t="s">
        <v>2809</v>
      </c>
      <c r="C2378" s="3" t="s">
        <v>6919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1459348740</v>
      </c>
      <c r="J2378">
        <v>1458647725</v>
      </c>
      <c r="K2378" t="b">
        <v>0</v>
      </c>
      <c r="L2378">
        <v>21</v>
      </c>
      <c r="M2378" t="b">
        <v>1</v>
      </c>
      <c r="N2378" t="s">
        <v>8271</v>
      </c>
      <c r="O2378" s="6">
        <f t="shared" si="148"/>
        <v>1.024</v>
      </c>
      <c r="P2378" s="7">
        <f t="shared" si="149"/>
        <v>121.9047619047619</v>
      </c>
      <c r="Q2378" t="s">
        <v>8317</v>
      </c>
      <c r="R2378" t="s">
        <v>8318</v>
      </c>
      <c r="S2378" s="17">
        <f t="shared" si="150"/>
        <v>42451.288483796299</v>
      </c>
      <c r="T2378" s="11">
        <f t="shared" si="151"/>
        <v>42459.402083333327</v>
      </c>
    </row>
    <row r="2379" spans="1:20" ht="45" x14ac:dyDescent="0.2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 t="shared" si="148"/>
        <v>1.0242285714285715</v>
      </c>
      <c r="P2379" s="7">
        <f t="shared" si="149"/>
        <v>219.92638036809817</v>
      </c>
      <c r="Q2379" t="s">
        <v>8336</v>
      </c>
      <c r="R2379" t="s">
        <v>8352</v>
      </c>
      <c r="S2379" s="17">
        <f t="shared" si="150"/>
        <v>42332.691469907404</v>
      </c>
      <c r="T2379" s="11">
        <f t="shared" si="151"/>
        <v>42362.791666666664</v>
      </c>
    </row>
    <row r="2380" spans="1:20" ht="45" x14ac:dyDescent="0.2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 t="shared" si="148"/>
        <v>1.0242424242424242</v>
      </c>
      <c r="P2380" s="7">
        <f t="shared" si="149"/>
        <v>40.238095238095241</v>
      </c>
      <c r="Q2380" t="s">
        <v>8317</v>
      </c>
      <c r="R2380" t="s">
        <v>8318</v>
      </c>
      <c r="S2380" s="17">
        <f t="shared" si="150"/>
        <v>42458.950277777774</v>
      </c>
      <c r="T2380" s="11">
        <f t="shared" si="151"/>
        <v>42518.697222222218</v>
      </c>
    </row>
    <row r="2381" spans="1:20" ht="45" x14ac:dyDescent="0.2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 t="shared" si="148"/>
        <v>1.0243783333333334</v>
      </c>
      <c r="P2381" s="7">
        <f t="shared" si="149"/>
        <v>55.371801801801809</v>
      </c>
      <c r="Q2381" t="s">
        <v>8338</v>
      </c>
      <c r="R2381" t="s">
        <v>8339</v>
      </c>
      <c r="S2381" s="17">
        <f t="shared" si="150"/>
        <v>42536.398680555554</v>
      </c>
      <c r="T2381" s="11">
        <f t="shared" si="151"/>
        <v>42566.398680555554</v>
      </c>
    </row>
    <row r="2382" spans="1:20" ht="45" x14ac:dyDescent="0.2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 t="shared" si="148"/>
        <v>1.0244597777777777</v>
      </c>
      <c r="P2382" s="7">
        <f t="shared" si="149"/>
        <v>231.66175879396985</v>
      </c>
      <c r="Q2382" t="s">
        <v>8317</v>
      </c>
      <c r="R2382" t="s">
        <v>8359</v>
      </c>
      <c r="S2382" s="17">
        <f t="shared" si="150"/>
        <v>41863.375787037032</v>
      </c>
      <c r="T2382" s="11">
        <f t="shared" si="151"/>
        <v>41893.375787037032</v>
      </c>
    </row>
    <row r="2383" spans="1:20" ht="45" x14ac:dyDescent="0.2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 t="shared" si="148"/>
        <v>1.0245398773006136</v>
      </c>
      <c r="P2383" s="7">
        <f t="shared" si="149"/>
        <v>165.34653465346534</v>
      </c>
      <c r="Q2383" t="s">
        <v>8338</v>
      </c>
      <c r="R2383" t="s">
        <v>8339</v>
      </c>
      <c r="S2383" s="17">
        <f t="shared" si="150"/>
        <v>42125.4065625</v>
      </c>
      <c r="T2383" s="11">
        <f t="shared" si="151"/>
        <v>42155.4065625</v>
      </c>
    </row>
    <row r="2384" spans="1:20" ht="45" x14ac:dyDescent="0.2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 t="shared" si="148"/>
        <v>1.0245669291338582</v>
      </c>
      <c r="P2384" s="7">
        <f t="shared" si="149"/>
        <v>35.551912568306008</v>
      </c>
      <c r="Q2384" t="s">
        <v>8325</v>
      </c>
      <c r="R2384" t="s">
        <v>8329</v>
      </c>
      <c r="S2384" s="17">
        <f t="shared" si="150"/>
        <v>41680.375069444446</v>
      </c>
      <c r="T2384" s="11">
        <f t="shared" si="151"/>
        <v>41702.666666666664</v>
      </c>
    </row>
    <row r="2385" spans="1:20" ht="45" x14ac:dyDescent="0.2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6">
        <f t="shared" si="148"/>
        <v>1.0246666666666666</v>
      </c>
      <c r="P2385" s="7">
        <f t="shared" si="149"/>
        <v>111.37681159420291</v>
      </c>
      <c r="Q2385" t="s">
        <v>8310</v>
      </c>
      <c r="R2385" t="s">
        <v>8312</v>
      </c>
      <c r="S2385" s="17">
        <f t="shared" si="150"/>
        <v>40635.774155092593</v>
      </c>
      <c r="T2385" s="11">
        <f t="shared" si="151"/>
        <v>40657.774155092593</v>
      </c>
    </row>
    <row r="2386" spans="1:20" ht="45" x14ac:dyDescent="0.2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6">
        <f t="shared" si="148"/>
        <v>1.0246666666666666</v>
      </c>
      <c r="P2386" s="7">
        <f t="shared" si="149"/>
        <v>66.826086956521735</v>
      </c>
      <c r="Q2386" t="s">
        <v>8325</v>
      </c>
      <c r="R2386" t="s">
        <v>8329</v>
      </c>
      <c r="S2386" s="17">
        <f t="shared" si="150"/>
        <v>41205.646203703705</v>
      </c>
      <c r="T2386" s="11">
        <f t="shared" si="151"/>
        <v>41265.68787037037</v>
      </c>
    </row>
    <row r="2387" spans="1:20" ht="45" x14ac:dyDescent="0.25">
      <c r="A2387">
        <v>784</v>
      </c>
      <c r="B2387" s="3" t="s">
        <v>785</v>
      </c>
      <c r="C2387" s="3" t="s">
        <v>4894</v>
      </c>
      <c r="D2387">
        <v>1000</v>
      </c>
      <c r="E2387">
        <v>1025</v>
      </c>
      <c r="F2387" t="s">
        <v>8219</v>
      </c>
      <c r="G2387" t="s">
        <v>8224</v>
      </c>
      <c r="H2387" t="s">
        <v>8246</v>
      </c>
      <c r="I2387">
        <v>1395023719</v>
      </c>
      <c r="J2387">
        <v>1391571319</v>
      </c>
      <c r="K2387" t="b">
        <v>0</v>
      </c>
      <c r="L2387">
        <v>10</v>
      </c>
      <c r="M2387" t="b">
        <v>1</v>
      </c>
      <c r="N2387" t="s">
        <v>8276</v>
      </c>
      <c r="O2387" s="6">
        <f t="shared" si="148"/>
        <v>1.0249999999999999</v>
      </c>
      <c r="P2387" s="7">
        <f t="shared" si="149"/>
        <v>102.5</v>
      </c>
      <c r="Q2387" t="s">
        <v>8325</v>
      </c>
      <c r="R2387" t="s">
        <v>8326</v>
      </c>
      <c r="S2387" s="17">
        <f t="shared" si="150"/>
        <v>41674.941192129627</v>
      </c>
      <c r="T2387" s="11">
        <f t="shared" si="151"/>
        <v>41714.899525462963</v>
      </c>
    </row>
    <row r="2388" spans="1:20" ht="45" x14ac:dyDescent="0.25">
      <c r="A2388">
        <v>83</v>
      </c>
      <c r="B2388" s="3" t="s">
        <v>85</v>
      </c>
      <c r="C2388" s="3" t="s">
        <v>4194</v>
      </c>
      <c r="D2388">
        <v>200</v>
      </c>
      <c r="E2388">
        <v>205</v>
      </c>
      <c r="F2388" t="s">
        <v>8219</v>
      </c>
      <c r="G2388" t="s">
        <v>8225</v>
      </c>
      <c r="H2388" t="s">
        <v>8247</v>
      </c>
      <c r="I2388">
        <v>1424604600</v>
      </c>
      <c r="J2388">
        <v>1423320389</v>
      </c>
      <c r="K2388" t="b">
        <v>0</v>
      </c>
      <c r="L2388">
        <v>13</v>
      </c>
      <c r="M2388" t="b">
        <v>1</v>
      </c>
      <c r="N2388" t="s">
        <v>8266</v>
      </c>
      <c r="O2388" s="6">
        <f t="shared" si="148"/>
        <v>1.0249999999999999</v>
      </c>
      <c r="P2388" s="7">
        <f t="shared" si="149"/>
        <v>15.76923076923077</v>
      </c>
      <c r="Q2388" t="s">
        <v>8310</v>
      </c>
      <c r="R2388" t="s">
        <v>8312</v>
      </c>
      <c r="S2388" s="17">
        <f t="shared" si="150"/>
        <v>42042.407280092586</v>
      </c>
      <c r="T2388" s="11">
        <f t="shared" si="151"/>
        <v>42057.270833333336</v>
      </c>
    </row>
    <row r="2389" spans="1:20" ht="30" x14ac:dyDescent="0.25">
      <c r="A2389">
        <v>3678</v>
      </c>
      <c r="B2389" s="3" t="s">
        <v>3675</v>
      </c>
      <c r="C2389" s="3" t="s">
        <v>7788</v>
      </c>
      <c r="D2389">
        <v>2000</v>
      </c>
      <c r="E2389">
        <v>2050</v>
      </c>
      <c r="F2389" t="s">
        <v>8219</v>
      </c>
      <c r="G2389" t="s">
        <v>8225</v>
      </c>
      <c r="H2389" t="s">
        <v>8247</v>
      </c>
      <c r="I2389">
        <v>1433076298</v>
      </c>
      <c r="J2389">
        <v>1430052298</v>
      </c>
      <c r="K2389" t="b">
        <v>0</v>
      </c>
      <c r="L2389">
        <v>31</v>
      </c>
      <c r="M2389" t="b">
        <v>1</v>
      </c>
      <c r="N2389" t="s">
        <v>8271</v>
      </c>
      <c r="O2389" s="6">
        <f t="shared" si="148"/>
        <v>1.0249999999999999</v>
      </c>
      <c r="P2389" s="7">
        <f t="shared" si="149"/>
        <v>66.129032258064512</v>
      </c>
      <c r="Q2389" t="s">
        <v>8317</v>
      </c>
      <c r="R2389" t="s">
        <v>8318</v>
      </c>
      <c r="S2389" s="17">
        <f t="shared" si="150"/>
        <v>42120.322893518511</v>
      </c>
      <c r="T2389" s="11">
        <f t="shared" si="151"/>
        <v>42155.322893518511</v>
      </c>
    </row>
    <row r="2390" spans="1:20" ht="30" x14ac:dyDescent="0.2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6">
        <f t="shared" si="148"/>
        <v>1.0249999999999999</v>
      </c>
      <c r="P2390" s="7">
        <f t="shared" si="149"/>
        <v>205</v>
      </c>
      <c r="Q2390" t="s">
        <v>8319</v>
      </c>
      <c r="R2390" t="s">
        <v>8349</v>
      </c>
      <c r="S2390" s="17">
        <f t="shared" si="150"/>
        <v>42466.617847222216</v>
      </c>
      <c r="T2390" s="11">
        <f t="shared" si="151"/>
        <v>42496.617847222216</v>
      </c>
    </row>
    <row r="2391" spans="1:20" ht="30" x14ac:dyDescent="0.2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6">
        <f t="shared" si="148"/>
        <v>1.0249999999999999</v>
      </c>
      <c r="P2391" s="7">
        <f t="shared" si="149"/>
        <v>102.5</v>
      </c>
      <c r="Q2391" t="s">
        <v>8317</v>
      </c>
      <c r="R2391" t="s">
        <v>8318</v>
      </c>
      <c r="S2391" s="17">
        <f t="shared" si="150"/>
        <v>42550.493553240733</v>
      </c>
      <c r="T2391" s="11">
        <f t="shared" si="151"/>
        <v>42580.493553240733</v>
      </c>
    </row>
    <row r="2392" spans="1:20" ht="45" x14ac:dyDescent="0.2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6">
        <f t="shared" si="148"/>
        <v>1.0249999999999999</v>
      </c>
      <c r="P2392" s="7">
        <f t="shared" si="149"/>
        <v>73.214285714285708</v>
      </c>
      <c r="Q2392" t="s">
        <v>8317</v>
      </c>
      <c r="R2392" t="s">
        <v>8318</v>
      </c>
      <c r="S2392" s="17">
        <f t="shared" si="150"/>
        <v>42591.691655092589</v>
      </c>
      <c r="T2392" s="11">
        <f t="shared" si="151"/>
        <v>42621.958333333336</v>
      </c>
    </row>
    <row r="2393" spans="1:20" ht="30" x14ac:dyDescent="0.25">
      <c r="A2393">
        <v>535</v>
      </c>
      <c r="B2393" s="3" t="s">
        <v>536</v>
      </c>
      <c r="C2393" s="3" t="s">
        <v>4645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1483707905</v>
      </c>
      <c r="J2393">
        <v>1481115905</v>
      </c>
      <c r="K2393" t="b">
        <v>0</v>
      </c>
      <c r="L2393">
        <v>59</v>
      </c>
      <c r="M2393" t="b">
        <v>1</v>
      </c>
      <c r="N2393" t="s">
        <v>8271</v>
      </c>
      <c r="O2393" s="6">
        <f t="shared" si="148"/>
        <v>1.0249999999999999</v>
      </c>
      <c r="P2393" s="7">
        <f t="shared" si="149"/>
        <v>34.745762711864408</v>
      </c>
      <c r="Q2393" t="s">
        <v>8317</v>
      </c>
      <c r="R2393" t="s">
        <v>8318</v>
      </c>
      <c r="S2393" s="17">
        <f t="shared" si="150"/>
        <v>42711.336863425917</v>
      </c>
      <c r="T2393" s="11">
        <f t="shared" si="151"/>
        <v>42741.336863425917</v>
      </c>
    </row>
    <row r="2394" spans="1:20" ht="60" x14ac:dyDescent="0.2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 t="shared" si="148"/>
        <v>1.0250632911392406</v>
      </c>
      <c r="P2394" s="7">
        <f t="shared" si="149"/>
        <v>80.178217821782184</v>
      </c>
      <c r="Q2394" t="s">
        <v>8325</v>
      </c>
      <c r="R2394" t="s">
        <v>8346</v>
      </c>
      <c r="S2394" s="17">
        <f t="shared" si="150"/>
        <v>42343.789710648147</v>
      </c>
      <c r="T2394" s="11">
        <f t="shared" si="151"/>
        <v>42386.666666666664</v>
      </c>
    </row>
    <row r="2395" spans="1:20" ht="45" x14ac:dyDescent="0.2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 t="shared" si="148"/>
        <v>1.0254767441860466</v>
      </c>
      <c r="P2395" s="7">
        <f t="shared" si="149"/>
        <v>49.545505617977533</v>
      </c>
      <c r="Q2395" t="s">
        <v>8317</v>
      </c>
      <c r="R2395" t="s">
        <v>8318</v>
      </c>
      <c r="S2395" s="17">
        <f t="shared" si="150"/>
        <v>42465.283101851855</v>
      </c>
      <c r="T2395" s="11">
        <f t="shared" si="151"/>
        <v>42494.749999999993</v>
      </c>
    </row>
    <row r="2396" spans="1:20" ht="45" x14ac:dyDescent="0.2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 t="shared" si="148"/>
        <v>1.0257142857142858</v>
      </c>
      <c r="P2396" s="7">
        <f t="shared" si="149"/>
        <v>132.96296296296296</v>
      </c>
      <c r="Q2396" t="s">
        <v>8317</v>
      </c>
      <c r="R2396" t="s">
        <v>8318</v>
      </c>
      <c r="S2396" s="17">
        <f t="shared" si="150"/>
        <v>42036.787256944437</v>
      </c>
      <c r="T2396" s="11">
        <f t="shared" si="151"/>
        <v>42094.327777777777</v>
      </c>
    </row>
    <row r="2397" spans="1:20" ht="45" x14ac:dyDescent="0.2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 t="shared" si="148"/>
        <v>1.0257499999999999</v>
      </c>
      <c r="P2397" s="7">
        <f t="shared" si="149"/>
        <v>62.166666666666664</v>
      </c>
      <c r="Q2397" t="s">
        <v>8325</v>
      </c>
      <c r="R2397" t="s">
        <v>8326</v>
      </c>
      <c r="S2397" s="17">
        <f t="shared" si="150"/>
        <v>41450.854571759257</v>
      </c>
      <c r="T2397" s="11">
        <f t="shared" si="151"/>
        <v>41480.854571759257</v>
      </c>
    </row>
    <row r="2398" spans="1:20" ht="45" x14ac:dyDescent="0.2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 t="shared" si="148"/>
        <v>1.0258775877587758</v>
      </c>
      <c r="P2398" s="7">
        <f t="shared" si="149"/>
        <v>77.271186440677965</v>
      </c>
      <c r="Q2398" t="s">
        <v>8322</v>
      </c>
      <c r="R2398" t="s">
        <v>8323</v>
      </c>
      <c r="S2398" s="17">
        <f t="shared" si="150"/>
        <v>41299.669814814813</v>
      </c>
      <c r="T2398" s="11">
        <f t="shared" si="151"/>
        <v>41329.669814814813</v>
      </c>
    </row>
    <row r="2399" spans="1:20" ht="45" x14ac:dyDescent="0.2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 t="shared" si="148"/>
        <v>1.0259199999999999</v>
      </c>
      <c r="P2399" s="7">
        <f t="shared" si="149"/>
        <v>78.195121951219505</v>
      </c>
      <c r="Q2399" t="s">
        <v>8310</v>
      </c>
      <c r="R2399" t="s">
        <v>8315</v>
      </c>
      <c r="S2399" s="17">
        <f t="shared" si="150"/>
        <v>41661.839166666665</v>
      </c>
      <c r="T2399" s="11">
        <f t="shared" si="151"/>
        <v>41691.839166666665</v>
      </c>
    </row>
    <row r="2400" spans="1:20" ht="60" x14ac:dyDescent="0.25">
      <c r="A2400">
        <v>1670</v>
      </c>
      <c r="B2400" s="3" t="s">
        <v>1671</v>
      </c>
      <c r="C2400" s="3" t="s">
        <v>5780</v>
      </c>
      <c r="D2400">
        <v>1000</v>
      </c>
      <c r="E2400">
        <v>1026</v>
      </c>
      <c r="F2400" t="s">
        <v>8219</v>
      </c>
      <c r="G2400" t="s">
        <v>8224</v>
      </c>
      <c r="H2400" t="s">
        <v>8246</v>
      </c>
      <c r="I2400">
        <v>1278302400</v>
      </c>
      <c r="J2400">
        <v>1273961999</v>
      </c>
      <c r="K2400" t="b">
        <v>0</v>
      </c>
      <c r="L2400">
        <v>23</v>
      </c>
      <c r="M2400" t="b">
        <v>1</v>
      </c>
      <c r="N2400" t="s">
        <v>8292</v>
      </c>
      <c r="O2400" s="6">
        <f t="shared" si="148"/>
        <v>1.026</v>
      </c>
      <c r="P2400" s="7">
        <f t="shared" si="149"/>
        <v>44.608695652173914</v>
      </c>
      <c r="Q2400" t="s">
        <v>8325</v>
      </c>
      <c r="R2400" t="s">
        <v>8346</v>
      </c>
      <c r="S2400" s="17">
        <f t="shared" si="150"/>
        <v>40313.722210648149</v>
      </c>
      <c r="T2400" s="11">
        <f t="shared" si="151"/>
        <v>40363.958333333328</v>
      </c>
    </row>
    <row r="2401" spans="1:20" ht="30" x14ac:dyDescent="0.25">
      <c r="A2401">
        <v>2315</v>
      </c>
      <c r="B2401" s="3" t="s">
        <v>2316</v>
      </c>
      <c r="C2401" s="3" t="s">
        <v>6425</v>
      </c>
      <c r="D2401">
        <v>2500</v>
      </c>
      <c r="E2401">
        <v>2565</v>
      </c>
      <c r="F2401" t="s">
        <v>8219</v>
      </c>
      <c r="G2401" t="s">
        <v>8224</v>
      </c>
      <c r="H2401" t="s">
        <v>8246</v>
      </c>
      <c r="I2401">
        <v>1336238743</v>
      </c>
      <c r="J2401">
        <v>1333646743</v>
      </c>
      <c r="K2401" t="b">
        <v>1</v>
      </c>
      <c r="L2401">
        <v>64</v>
      </c>
      <c r="M2401" t="b">
        <v>1</v>
      </c>
      <c r="N2401" t="s">
        <v>8279</v>
      </c>
      <c r="O2401" s="6">
        <f t="shared" si="148"/>
        <v>1.026</v>
      </c>
      <c r="P2401" s="7">
        <f t="shared" si="149"/>
        <v>40.078125</v>
      </c>
      <c r="Q2401" t="s">
        <v>8325</v>
      </c>
      <c r="R2401" t="s">
        <v>8329</v>
      </c>
      <c r="S2401" s="17">
        <f t="shared" si="150"/>
        <v>41004.517858796295</v>
      </c>
      <c r="T2401" s="11">
        <f t="shared" si="151"/>
        <v>41034.517858796295</v>
      </c>
    </row>
    <row r="2402" spans="1:20" ht="45" x14ac:dyDescent="0.25">
      <c r="A2402">
        <v>3441</v>
      </c>
      <c r="B2402" s="3" t="s">
        <v>3440</v>
      </c>
      <c r="C2402" s="3" t="s">
        <v>7551</v>
      </c>
      <c r="D2402">
        <v>2500</v>
      </c>
      <c r="E2402">
        <v>2565</v>
      </c>
      <c r="F2402" t="s">
        <v>8219</v>
      </c>
      <c r="G2402" t="s">
        <v>8224</v>
      </c>
      <c r="H2402" t="s">
        <v>8246</v>
      </c>
      <c r="I2402">
        <v>1447445820</v>
      </c>
      <c r="J2402">
        <v>1445077121</v>
      </c>
      <c r="K2402" t="b">
        <v>0</v>
      </c>
      <c r="L2402">
        <v>43</v>
      </c>
      <c r="M2402" t="b">
        <v>1</v>
      </c>
      <c r="N2402" t="s">
        <v>8271</v>
      </c>
      <c r="O2402" s="6">
        <f t="shared" si="148"/>
        <v>1.026</v>
      </c>
      <c r="P2402" s="7">
        <f t="shared" si="149"/>
        <v>59.651162790697676</v>
      </c>
      <c r="Q2402" t="s">
        <v>8317</v>
      </c>
      <c r="R2402" t="s">
        <v>8318</v>
      </c>
      <c r="S2402" s="17">
        <f t="shared" si="150"/>
        <v>42294.221307870372</v>
      </c>
      <c r="T2402" s="11">
        <f t="shared" si="151"/>
        <v>42321.636805555558</v>
      </c>
    </row>
    <row r="2403" spans="1:20" ht="30" x14ac:dyDescent="0.25">
      <c r="A2403">
        <v>3597</v>
      </c>
      <c r="B2403" s="3" t="s">
        <v>3596</v>
      </c>
      <c r="C2403" s="3" t="s">
        <v>7707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1456984740</v>
      </c>
      <c r="J2403">
        <v>1455717790</v>
      </c>
      <c r="K2403" t="b">
        <v>0</v>
      </c>
      <c r="L2403">
        <v>33</v>
      </c>
      <c r="M2403" t="b">
        <v>1</v>
      </c>
      <c r="N2403" t="s">
        <v>8271</v>
      </c>
      <c r="O2403" s="6">
        <f t="shared" si="148"/>
        <v>1.026</v>
      </c>
      <c r="P2403" s="7">
        <f t="shared" si="149"/>
        <v>77.727272727272734</v>
      </c>
      <c r="Q2403" t="s">
        <v>8317</v>
      </c>
      <c r="R2403" t="s">
        <v>8318</v>
      </c>
      <c r="S2403" s="17">
        <f t="shared" si="150"/>
        <v>42417.377199074072</v>
      </c>
      <c r="T2403" s="11">
        <f t="shared" si="151"/>
        <v>42432.040972222218</v>
      </c>
    </row>
    <row r="2404" spans="1:20" ht="45" x14ac:dyDescent="0.25">
      <c r="A2404">
        <v>1217</v>
      </c>
      <c r="B2404" s="3" t="s">
        <v>1218</v>
      </c>
      <c r="C2404" s="3" t="s">
        <v>5327</v>
      </c>
      <c r="D2404">
        <v>26500</v>
      </c>
      <c r="E2404">
        <v>27189</v>
      </c>
      <c r="F2404" t="s">
        <v>8219</v>
      </c>
      <c r="G2404" t="s">
        <v>8224</v>
      </c>
      <c r="H2404" t="s">
        <v>8246</v>
      </c>
      <c r="I2404">
        <v>1468524340</v>
      </c>
      <c r="J2404">
        <v>1465932340</v>
      </c>
      <c r="K2404" t="b">
        <v>0</v>
      </c>
      <c r="L2404">
        <v>183</v>
      </c>
      <c r="M2404" t="b">
        <v>1</v>
      </c>
      <c r="N2404" t="s">
        <v>8285</v>
      </c>
      <c r="O2404" s="6">
        <f t="shared" si="148"/>
        <v>1.026</v>
      </c>
      <c r="P2404" s="7">
        <f t="shared" si="149"/>
        <v>148.57377049180329</v>
      </c>
      <c r="Q2404" t="s">
        <v>8338</v>
      </c>
      <c r="R2404" t="s">
        <v>8339</v>
      </c>
      <c r="S2404" s="17">
        <f t="shared" si="150"/>
        <v>42535.6011574074</v>
      </c>
      <c r="T2404" s="11">
        <f t="shared" si="151"/>
        <v>42565.6011574074</v>
      </c>
    </row>
    <row r="2405" spans="1:20" ht="45" x14ac:dyDescent="0.25">
      <c r="A2405">
        <v>2268</v>
      </c>
      <c r="B2405" s="3" t="s">
        <v>2269</v>
      </c>
      <c r="C2405" s="3" t="s">
        <v>6378</v>
      </c>
      <c r="D2405">
        <v>28000</v>
      </c>
      <c r="E2405">
        <v>28728</v>
      </c>
      <c r="F2405" t="s">
        <v>8219</v>
      </c>
      <c r="G2405" t="s">
        <v>8224</v>
      </c>
      <c r="H2405" t="s">
        <v>8246</v>
      </c>
      <c r="I2405">
        <v>1489283915</v>
      </c>
      <c r="J2405">
        <v>1486691915</v>
      </c>
      <c r="K2405" t="b">
        <v>0</v>
      </c>
      <c r="L2405">
        <v>194</v>
      </c>
      <c r="M2405" t="b">
        <v>1</v>
      </c>
      <c r="N2405" t="s">
        <v>8297</v>
      </c>
      <c r="O2405" s="6">
        <f t="shared" si="148"/>
        <v>1.026</v>
      </c>
      <c r="P2405" s="7">
        <f t="shared" si="149"/>
        <v>148.08247422680412</v>
      </c>
      <c r="Q2405" t="s">
        <v>8333</v>
      </c>
      <c r="R2405" t="s">
        <v>8351</v>
      </c>
      <c r="S2405" s="17">
        <f t="shared" si="150"/>
        <v>42775.874016203699</v>
      </c>
      <c r="T2405" s="11">
        <f t="shared" si="151"/>
        <v>42805.874016203699</v>
      </c>
    </row>
    <row r="2406" spans="1:20" ht="45" x14ac:dyDescent="0.2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 t="shared" si="148"/>
        <v>1.0261176470588236</v>
      </c>
      <c r="P2406" s="7">
        <f t="shared" si="149"/>
        <v>242.27777777777777</v>
      </c>
      <c r="Q2406" t="s">
        <v>8317</v>
      </c>
      <c r="R2406" t="s">
        <v>8357</v>
      </c>
      <c r="S2406" s="17">
        <f t="shared" si="150"/>
        <v>41778.339722222219</v>
      </c>
      <c r="T2406" s="11">
        <f t="shared" si="151"/>
        <v>41838.339722222219</v>
      </c>
    </row>
    <row r="2407" spans="1:20" ht="45" x14ac:dyDescent="0.2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 t="shared" si="148"/>
        <v>1.0262857142857142</v>
      </c>
      <c r="P2407" s="7">
        <f t="shared" si="149"/>
        <v>156.17391304347825</v>
      </c>
      <c r="Q2407" t="s">
        <v>8338</v>
      </c>
      <c r="R2407" t="s">
        <v>8339</v>
      </c>
      <c r="S2407" s="17">
        <f t="shared" si="150"/>
        <v>41981.57372685185</v>
      </c>
      <c r="T2407" s="11">
        <f t="shared" si="151"/>
        <v>42026.57372685185</v>
      </c>
    </row>
    <row r="2408" spans="1:20" ht="30" x14ac:dyDescent="0.2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 t="shared" si="148"/>
        <v>1.0263636363636364</v>
      </c>
      <c r="P2408" s="7">
        <f t="shared" si="149"/>
        <v>68.01204819277109</v>
      </c>
      <c r="Q2408" t="s">
        <v>8325</v>
      </c>
      <c r="R2408" t="s">
        <v>8326</v>
      </c>
      <c r="S2408" s="17">
        <f t="shared" si="150"/>
        <v>42515.509421296294</v>
      </c>
      <c r="T2408" s="11">
        <f t="shared" si="151"/>
        <v>42545.957638888889</v>
      </c>
    </row>
    <row r="2409" spans="1:20" ht="45" x14ac:dyDescent="0.25">
      <c r="A2409">
        <v>1668</v>
      </c>
      <c r="B2409" s="3" t="s">
        <v>1669</v>
      </c>
      <c r="C2409" s="3" t="s">
        <v>5778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1322454939</v>
      </c>
      <c r="J2409">
        <v>1319859339</v>
      </c>
      <c r="K2409" t="b">
        <v>0</v>
      </c>
      <c r="L2409">
        <v>116</v>
      </c>
      <c r="M2409" t="b">
        <v>1</v>
      </c>
      <c r="N2409" t="s">
        <v>8292</v>
      </c>
      <c r="O2409" s="6">
        <f t="shared" si="148"/>
        <v>1.026375</v>
      </c>
      <c r="P2409" s="7">
        <f t="shared" si="149"/>
        <v>70.784482758620683</v>
      </c>
      <c r="Q2409" t="s">
        <v>8325</v>
      </c>
      <c r="R2409" t="s">
        <v>8346</v>
      </c>
      <c r="S2409" s="17">
        <f t="shared" si="150"/>
        <v>40844.941423611104</v>
      </c>
      <c r="T2409" s="11">
        <f t="shared" si="151"/>
        <v>40874.983090277776</v>
      </c>
    </row>
    <row r="2410" spans="1:20" ht="45" x14ac:dyDescent="0.25">
      <c r="A2410">
        <v>1662</v>
      </c>
      <c r="B2410" s="3" t="s">
        <v>1663</v>
      </c>
      <c r="C2410" s="3" t="s">
        <v>5772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1325310336</v>
      </c>
      <c r="J2410">
        <v>1320122736</v>
      </c>
      <c r="K2410" t="b">
        <v>0</v>
      </c>
      <c r="L2410">
        <v>62</v>
      </c>
      <c r="M2410" t="b">
        <v>1</v>
      </c>
      <c r="N2410" t="s">
        <v>8292</v>
      </c>
      <c r="O2410" s="6">
        <f t="shared" si="148"/>
        <v>1.026375</v>
      </c>
      <c r="P2410" s="7">
        <f t="shared" si="149"/>
        <v>132.43548387096774</v>
      </c>
      <c r="Q2410" t="s">
        <v>8325</v>
      </c>
      <c r="R2410" t="s">
        <v>8346</v>
      </c>
      <c r="S2410" s="17">
        <f t="shared" si="150"/>
        <v>40847.99</v>
      </c>
      <c r="T2410" s="11">
        <f t="shared" si="151"/>
        <v>40908.031666666662</v>
      </c>
    </row>
    <row r="2411" spans="1:20" ht="45" x14ac:dyDescent="0.2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 t="shared" si="148"/>
        <v>1.02645125</v>
      </c>
      <c r="P2411" s="7">
        <f t="shared" si="149"/>
        <v>87.357553191489373</v>
      </c>
      <c r="Q2411" t="s">
        <v>8317</v>
      </c>
      <c r="R2411" t="s">
        <v>8318</v>
      </c>
      <c r="S2411" s="17">
        <f t="shared" si="150"/>
        <v>41798.731944444444</v>
      </c>
      <c r="T2411" s="11">
        <f t="shared" si="151"/>
        <v>41828.731944444444</v>
      </c>
    </row>
    <row r="2412" spans="1:20" ht="45" x14ac:dyDescent="0.2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 t="shared" si="148"/>
        <v>1.026467741935484</v>
      </c>
      <c r="P2412" s="7">
        <f t="shared" si="149"/>
        <v>134.26371308016877</v>
      </c>
      <c r="Q2412" t="s">
        <v>8317</v>
      </c>
      <c r="R2412" t="s">
        <v>8318</v>
      </c>
      <c r="S2412" s="17">
        <f t="shared" si="150"/>
        <v>42444.985972222225</v>
      </c>
      <c r="T2412" s="11">
        <f t="shared" si="151"/>
        <v>42488.985972222225</v>
      </c>
    </row>
    <row r="2413" spans="1:20" ht="30" x14ac:dyDescent="0.2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 t="shared" si="148"/>
        <v>1.0265010000000001</v>
      </c>
      <c r="P2413" s="7">
        <f t="shared" si="149"/>
        <v>106.9271875</v>
      </c>
      <c r="Q2413" t="s">
        <v>8317</v>
      </c>
      <c r="R2413" t="s">
        <v>8359</v>
      </c>
      <c r="S2413" s="17">
        <f t="shared" si="150"/>
        <v>41787.958854166667</v>
      </c>
      <c r="T2413" s="11">
        <f t="shared" si="151"/>
        <v>41822.958854166667</v>
      </c>
    </row>
    <row r="2414" spans="1:20" ht="45" x14ac:dyDescent="0.2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 t="shared" si="148"/>
        <v>1.0266285714285714</v>
      </c>
      <c r="P2414" s="7">
        <f t="shared" si="149"/>
        <v>106.62314540059347</v>
      </c>
      <c r="Q2414" t="s">
        <v>8310</v>
      </c>
      <c r="R2414" t="s">
        <v>8315</v>
      </c>
      <c r="S2414" s="17">
        <f t="shared" si="150"/>
        <v>42647.238263888888</v>
      </c>
      <c r="T2414" s="11">
        <f t="shared" si="151"/>
        <v>42682.27993055556</v>
      </c>
    </row>
    <row r="2415" spans="1:20" ht="45" x14ac:dyDescent="0.2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6">
        <f t="shared" si="148"/>
        <v>1.0266666666666666</v>
      </c>
      <c r="P2415" s="7">
        <f t="shared" si="149"/>
        <v>66.956521739130437</v>
      </c>
      <c r="Q2415" t="s">
        <v>8317</v>
      </c>
      <c r="R2415" t="s">
        <v>8318</v>
      </c>
      <c r="S2415" s="17">
        <f t="shared" si="150"/>
        <v>42125.564479166664</v>
      </c>
      <c r="T2415" s="11">
        <f t="shared" si="151"/>
        <v>42155.564479166664</v>
      </c>
    </row>
    <row r="2416" spans="1:20" ht="45" x14ac:dyDescent="0.2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6">
        <f t="shared" si="148"/>
        <v>1.0266666666666666</v>
      </c>
      <c r="P2416" s="7">
        <f t="shared" si="149"/>
        <v>39.487179487179489</v>
      </c>
      <c r="Q2416" t="s">
        <v>8317</v>
      </c>
      <c r="R2416" t="s">
        <v>8318</v>
      </c>
      <c r="S2416" s="17">
        <f t="shared" si="150"/>
        <v>42157.444178240738</v>
      </c>
      <c r="T2416" s="11">
        <f t="shared" si="151"/>
        <v>42187.444178240738</v>
      </c>
    </row>
    <row r="2417" spans="1:20" ht="30" x14ac:dyDescent="0.2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 t="shared" si="148"/>
        <v>1.0269239999999999</v>
      </c>
      <c r="P2417" s="7">
        <f t="shared" si="149"/>
        <v>79.401340206185566</v>
      </c>
      <c r="Q2417" t="s">
        <v>8310</v>
      </c>
      <c r="R2417" t="s">
        <v>8315</v>
      </c>
      <c r="S2417" s="17">
        <f t="shared" si="150"/>
        <v>42415.594826388886</v>
      </c>
      <c r="T2417" s="11">
        <f t="shared" si="151"/>
        <v>42445.553159722222</v>
      </c>
    </row>
    <row r="2418" spans="1:20" ht="45" x14ac:dyDescent="0.2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 t="shared" si="148"/>
        <v>1.0269999999999999</v>
      </c>
      <c r="P2418" s="7">
        <f t="shared" si="149"/>
        <v>66.688311688311686</v>
      </c>
      <c r="Q2418" t="s">
        <v>8325</v>
      </c>
      <c r="R2418" t="s">
        <v>8326</v>
      </c>
      <c r="S2418" s="17">
        <f t="shared" si="150"/>
        <v>41794.772789351846</v>
      </c>
      <c r="T2418" s="11">
        <f t="shared" si="151"/>
        <v>41854.5</v>
      </c>
    </row>
    <row r="2419" spans="1:20" ht="45" x14ac:dyDescent="0.2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 t="shared" si="148"/>
        <v>1.0272727272727273</v>
      </c>
      <c r="P2419" s="7">
        <f t="shared" si="149"/>
        <v>33.235294117647058</v>
      </c>
      <c r="Q2419" t="s">
        <v>8325</v>
      </c>
      <c r="R2419" t="s">
        <v>8330</v>
      </c>
      <c r="S2419" s="17">
        <f t="shared" si="150"/>
        <v>40997.048888888887</v>
      </c>
      <c r="T2419" s="11">
        <f t="shared" si="151"/>
        <v>41015.048888888887</v>
      </c>
    </row>
    <row r="2420" spans="1:20" ht="45" x14ac:dyDescent="0.2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 t="shared" si="148"/>
        <v>1.0273469387755103</v>
      </c>
      <c r="P2420" s="7">
        <f t="shared" si="149"/>
        <v>67.419642857142861</v>
      </c>
      <c r="Q2420" t="s">
        <v>8325</v>
      </c>
      <c r="R2420" t="s">
        <v>8354</v>
      </c>
      <c r="S2420" s="17">
        <f t="shared" si="150"/>
        <v>40961.043807870366</v>
      </c>
      <c r="T2420" s="11">
        <f t="shared" si="151"/>
        <v>40989.658333333333</v>
      </c>
    </row>
    <row r="2421" spans="1:20" ht="45" x14ac:dyDescent="0.25">
      <c r="A2421">
        <v>3428</v>
      </c>
      <c r="B2421" s="3" t="s">
        <v>3427</v>
      </c>
      <c r="C2421" s="3" t="s">
        <v>7538</v>
      </c>
      <c r="D2421">
        <v>2000</v>
      </c>
      <c r="E2421">
        <v>2055</v>
      </c>
      <c r="F2421" t="s">
        <v>8219</v>
      </c>
      <c r="G2421" t="s">
        <v>8225</v>
      </c>
      <c r="H2421" t="s">
        <v>8247</v>
      </c>
      <c r="I2421">
        <v>1425142800</v>
      </c>
      <c r="J2421">
        <v>1422983847</v>
      </c>
      <c r="K2421" t="b">
        <v>0</v>
      </c>
      <c r="L2421">
        <v>51</v>
      </c>
      <c r="M2421" t="b">
        <v>1</v>
      </c>
      <c r="N2421" t="s">
        <v>8271</v>
      </c>
      <c r="O2421" s="6">
        <f t="shared" si="148"/>
        <v>1.0275000000000001</v>
      </c>
      <c r="P2421" s="7">
        <f t="shared" si="149"/>
        <v>40.294117647058826</v>
      </c>
      <c r="Q2421" t="s">
        <v>8317</v>
      </c>
      <c r="R2421" t="s">
        <v>8318</v>
      </c>
      <c r="S2421" s="17">
        <f t="shared" si="150"/>
        <v>42038.512118055551</v>
      </c>
      <c r="T2421" s="11">
        <f t="shared" si="151"/>
        <v>42063.499999999993</v>
      </c>
    </row>
    <row r="2422" spans="1:20" ht="45" x14ac:dyDescent="0.25">
      <c r="A2422">
        <v>1301</v>
      </c>
      <c r="B2422" s="3" t="s">
        <v>1302</v>
      </c>
      <c r="C2422" s="3" t="s">
        <v>5411</v>
      </c>
      <c r="D2422">
        <v>2000</v>
      </c>
      <c r="E2422">
        <v>2055</v>
      </c>
      <c r="F2422" t="s">
        <v>8219</v>
      </c>
      <c r="G2422" t="s">
        <v>8224</v>
      </c>
      <c r="H2422" t="s">
        <v>8246</v>
      </c>
      <c r="I2422">
        <v>1437447600</v>
      </c>
      <c r="J2422">
        <v>1436551178</v>
      </c>
      <c r="K2422" t="b">
        <v>0</v>
      </c>
      <c r="L2422">
        <v>29</v>
      </c>
      <c r="M2422" t="b">
        <v>1</v>
      </c>
      <c r="N2422" t="s">
        <v>8271</v>
      </c>
      <c r="O2422" s="6">
        <f t="shared" si="148"/>
        <v>1.0275000000000001</v>
      </c>
      <c r="P2422" s="7">
        <f t="shared" si="149"/>
        <v>70.862068965517238</v>
      </c>
      <c r="Q2422" t="s">
        <v>8317</v>
      </c>
      <c r="R2422" t="s">
        <v>8318</v>
      </c>
      <c r="S2422" s="17">
        <f t="shared" si="150"/>
        <v>42195.541412037033</v>
      </c>
      <c r="T2422" s="11">
        <f t="shared" si="151"/>
        <v>42205.916666666664</v>
      </c>
    </row>
    <row r="2423" spans="1:20" ht="45" x14ac:dyDescent="0.2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 t="shared" si="148"/>
        <v>1.0276000000000001</v>
      </c>
      <c r="P2423" s="7">
        <f t="shared" si="149"/>
        <v>47.574074074074076</v>
      </c>
      <c r="Q2423" t="s">
        <v>8317</v>
      </c>
      <c r="R2423" t="s">
        <v>8359</v>
      </c>
      <c r="S2423" s="17">
        <f t="shared" si="150"/>
        <v>42495.748298611106</v>
      </c>
      <c r="T2423" s="11">
        <f t="shared" si="151"/>
        <v>42525.748298611106</v>
      </c>
    </row>
    <row r="2424" spans="1:20" ht="45" x14ac:dyDescent="0.2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 t="shared" si="148"/>
        <v>1.0276470588235294</v>
      </c>
      <c r="P2424" s="7">
        <f t="shared" si="149"/>
        <v>109.1875</v>
      </c>
      <c r="Q2424" t="s">
        <v>8310</v>
      </c>
      <c r="R2424" t="s">
        <v>8315</v>
      </c>
      <c r="S2424" s="17">
        <f t="shared" si="150"/>
        <v>42101.529108796291</v>
      </c>
      <c r="T2424" s="11">
        <f t="shared" si="151"/>
        <v>42132.708333333336</v>
      </c>
    </row>
    <row r="2425" spans="1:20" ht="45" x14ac:dyDescent="0.2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 t="shared" si="148"/>
        <v>1.0277927272727272</v>
      </c>
      <c r="P2425" s="7">
        <f t="shared" si="149"/>
        <v>88.325937499999995</v>
      </c>
      <c r="Q2425" t="s">
        <v>8325</v>
      </c>
      <c r="R2425" t="s">
        <v>8326</v>
      </c>
      <c r="S2425" s="17">
        <f t="shared" si="150"/>
        <v>41442.532916666663</v>
      </c>
      <c r="T2425" s="11">
        <f t="shared" si="151"/>
        <v>41457.999305555553</v>
      </c>
    </row>
    <row r="2426" spans="1:20" ht="30" x14ac:dyDescent="0.2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 t="shared" si="148"/>
        <v>1.028</v>
      </c>
      <c r="P2426" s="7">
        <f t="shared" si="149"/>
        <v>39.53846153846154</v>
      </c>
      <c r="Q2426" t="s">
        <v>8317</v>
      </c>
      <c r="R2426" t="s">
        <v>8318</v>
      </c>
      <c r="S2426" s="17">
        <f t="shared" si="150"/>
        <v>41921.167199074072</v>
      </c>
      <c r="T2426" s="11">
        <f t="shared" si="151"/>
        <v>41951.208865740737</v>
      </c>
    </row>
    <row r="2427" spans="1:20" ht="45" x14ac:dyDescent="0.2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 t="shared" si="148"/>
        <v>1.0280254777070064</v>
      </c>
      <c r="P2427" s="7">
        <f t="shared" si="149"/>
        <v>43.621621621621621</v>
      </c>
      <c r="Q2427" t="s">
        <v>8325</v>
      </c>
      <c r="R2427" t="s">
        <v>8354</v>
      </c>
      <c r="S2427" s="17">
        <f t="shared" si="150"/>
        <v>41390.549421296295</v>
      </c>
      <c r="T2427" s="11">
        <f t="shared" si="151"/>
        <v>41425.5</v>
      </c>
    </row>
    <row r="2428" spans="1:20" ht="45" x14ac:dyDescent="0.2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 t="shared" si="148"/>
        <v>1.0282909090909091</v>
      </c>
      <c r="P2428" s="7">
        <f t="shared" si="149"/>
        <v>47.13</v>
      </c>
      <c r="Q2428" t="s">
        <v>8338</v>
      </c>
      <c r="R2428" t="s">
        <v>8339</v>
      </c>
      <c r="S2428" s="17">
        <f t="shared" si="150"/>
        <v>42570.959131944437</v>
      </c>
      <c r="T2428" s="11">
        <f t="shared" si="151"/>
        <v>42610.959131944437</v>
      </c>
    </row>
    <row r="2429" spans="1:20" ht="45" x14ac:dyDescent="0.2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 t="shared" si="148"/>
        <v>1.028375</v>
      </c>
      <c r="P2429" s="7">
        <f t="shared" si="149"/>
        <v>115.87323943661971</v>
      </c>
      <c r="Q2429" t="s">
        <v>8317</v>
      </c>
      <c r="R2429" t="s">
        <v>8318</v>
      </c>
      <c r="S2429" s="17">
        <f t="shared" si="150"/>
        <v>42261.888449074067</v>
      </c>
      <c r="T2429" s="11">
        <f t="shared" si="151"/>
        <v>42285.791666666664</v>
      </c>
    </row>
    <row r="2430" spans="1:20" ht="45" x14ac:dyDescent="0.2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 t="shared" si="148"/>
        <v>1.0285405405405406</v>
      </c>
      <c r="P2430" s="7">
        <f t="shared" si="149"/>
        <v>91.480769230769226</v>
      </c>
      <c r="Q2430" t="s">
        <v>8310</v>
      </c>
      <c r="R2430" t="s">
        <v>8315</v>
      </c>
      <c r="S2430" s="17">
        <f t="shared" si="150"/>
        <v>41528.85491898148</v>
      </c>
      <c r="T2430" s="11">
        <f t="shared" si="151"/>
        <v>41558.85491898148</v>
      </c>
    </row>
    <row r="2431" spans="1:20" ht="45" x14ac:dyDescent="0.25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6">
        <f t="shared" si="148"/>
        <v>1.0285714285714285</v>
      </c>
      <c r="P2431" s="7">
        <f t="shared" si="149"/>
        <v>60</v>
      </c>
      <c r="Q2431" t="s">
        <v>8310</v>
      </c>
      <c r="R2431" t="s">
        <v>8312</v>
      </c>
      <c r="S2431" s="17">
        <f t="shared" si="150"/>
        <v>41786.450590277775</v>
      </c>
      <c r="T2431" s="11">
        <f t="shared" si="151"/>
        <v>41812.450590277775</v>
      </c>
    </row>
    <row r="2432" spans="1:20" ht="45" hidden="1" x14ac:dyDescent="0.25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6">
        <f t="shared" si="148"/>
        <v>1.0285714285714285</v>
      </c>
      <c r="P2432" s="7">
        <f t="shared" si="149"/>
        <v>24</v>
      </c>
      <c r="Q2432" t="s">
        <v>8325</v>
      </c>
      <c r="R2432" t="s">
        <v>8347</v>
      </c>
      <c r="S2432" s="17">
        <f t="shared" si="150"/>
        <v>42788.041932870365</v>
      </c>
      <c r="T2432" s="11">
        <f t="shared" si="151"/>
        <v>42818.0002662037</v>
      </c>
    </row>
    <row r="2433" spans="1:20" ht="45" x14ac:dyDescent="0.2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 t="shared" si="148"/>
        <v>1.0285857142857142</v>
      </c>
      <c r="P2433" s="7">
        <f t="shared" si="149"/>
        <v>26.667037037037037</v>
      </c>
      <c r="Q2433" t="s">
        <v>8317</v>
      </c>
      <c r="R2433" t="s">
        <v>8318</v>
      </c>
      <c r="S2433" s="17">
        <f t="shared" si="150"/>
        <v>42609.234131944446</v>
      </c>
      <c r="T2433" s="11">
        <f t="shared" si="151"/>
        <v>42639.234131944446</v>
      </c>
    </row>
    <row r="2434" spans="1:20" ht="45" x14ac:dyDescent="0.2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 t="shared" ref="O2434:O2497" si="152">E2434/D2434</f>
        <v>1.0286144578313252</v>
      </c>
      <c r="P2434" s="7">
        <f t="shared" ref="P2434:P2497" si="153">IFERROR(E2434/L2434,0)</f>
        <v>50.592592592592595</v>
      </c>
      <c r="Q2434" t="s">
        <v>8325</v>
      </c>
      <c r="R2434" t="s">
        <v>8330</v>
      </c>
      <c r="S2434" s="17">
        <f t="shared" ref="S2434:S2497" si="154">(((J2434/60)/60)/24)+DATE(1970,1,1)+(-5/24)</f>
        <v>42688.524074074077</v>
      </c>
      <c r="T2434" s="11">
        <f t="shared" ref="T2434:T2497" si="155">(((I2434/60)/60)/24)+DATE(1970,1,1)+(-5/24)</f>
        <v>42716.524074074077</v>
      </c>
    </row>
    <row r="2435" spans="1:20" ht="45" x14ac:dyDescent="0.2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 t="shared" si="152"/>
        <v>1.0287500000000001</v>
      </c>
      <c r="P2435" s="7">
        <f t="shared" si="153"/>
        <v>329.2</v>
      </c>
      <c r="Q2435" t="s">
        <v>8317</v>
      </c>
      <c r="R2435" t="s">
        <v>8359</v>
      </c>
      <c r="S2435" s="17">
        <f t="shared" si="154"/>
        <v>41845.60083333333</v>
      </c>
      <c r="T2435" s="11">
        <f t="shared" si="155"/>
        <v>41878.833333333328</v>
      </c>
    </row>
    <row r="2436" spans="1:20" ht="45" x14ac:dyDescent="0.25">
      <c r="A2436">
        <v>2661</v>
      </c>
      <c r="B2436" s="3" t="s">
        <v>2661</v>
      </c>
      <c r="C2436" s="3" t="s">
        <v>6771</v>
      </c>
      <c r="D2436">
        <v>5000</v>
      </c>
      <c r="E2436">
        <v>5145</v>
      </c>
      <c r="F2436" t="s">
        <v>8219</v>
      </c>
      <c r="G2436" t="s">
        <v>8224</v>
      </c>
      <c r="H2436" t="s">
        <v>8246</v>
      </c>
      <c r="I2436">
        <v>1382742010</v>
      </c>
      <c r="J2436">
        <v>1380150010</v>
      </c>
      <c r="K2436" t="b">
        <v>0</v>
      </c>
      <c r="L2436">
        <v>60</v>
      </c>
      <c r="M2436" t="b">
        <v>1</v>
      </c>
      <c r="N2436" t="s">
        <v>8302</v>
      </c>
      <c r="O2436" s="6">
        <f t="shared" si="152"/>
        <v>1.0289999999999999</v>
      </c>
      <c r="P2436" s="7">
        <f t="shared" si="153"/>
        <v>85.75</v>
      </c>
      <c r="Q2436" t="s">
        <v>8319</v>
      </c>
      <c r="R2436" t="s">
        <v>8356</v>
      </c>
      <c r="S2436" s="17">
        <f t="shared" si="154"/>
        <v>41542.750115740739</v>
      </c>
      <c r="T2436" s="11">
        <f t="shared" si="155"/>
        <v>41572.750115740739</v>
      </c>
    </row>
    <row r="2437" spans="1:20" ht="30" x14ac:dyDescent="0.25">
      <c r="A2437">
        <v>1751</v>
      </c>
      <c r="B2437" s="3" t="s">
        <v>1752</v>
      </c>
      <c r="C2437" s="3" t="s">
        <v>5861</v>
      </c>
      <c r="D2437">
        <v>10000</v>
      </c>
      <c r="E2437">
        <v>10290</v>
      </c>
      <c r="F2437" t="s">
        <v>8219</v>
      </c>
      <c r="G2437" t="s">
        <v>8224</v>
      </c>
      <c r="H2437" t="s">
        <v>8246</v>
      </c>
      <c r="I2437">
        <v>1426787123</v>
      </c>
      <c r="J2437">
        <v>1424198723</v>
      </c>
      <c r="K2437" t="b">
        <v>0</v>
      </c>
      <c r="L2437">
        <v>61</v>
      </c>
      <c r="M2437" t="b">
        <v>1</v>
      </c>
      <c r="N2437" t="s">
        <v>8285</v>
      </c>
      <c r="O2437" s="6">
        <f t="shared" si="152"/>
        <v>1.0289999999999999</v>
      </c>
      <c r="P2437" s="7">
        <f t="shared" si="153"/>
        <v>168.68852459016392</v>
      </c>
      <c r="Q2437" t="s">
        <v>8338</v>
      </c>
      <c r="R2437" t="s">
        <v>8339</v>
      </c>
      <c r="S2437" s="17">
        <f t="shared" si="154"/>
        <v>42052.573182870365</v>
      </c>
      <c r="T2437" s="11">
        <f t="shared" si="155"/>
        <v>42082.5315162037</v>
      </c>
    </row>
    <row r="2438" spans="1:20" ht="30" x14ac:dyDescent="0.2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 t="shared" si="152"/>
        <v>1.0290416666666666</v>
      </c>
      <c r="P2438" s="7">
        <f t="shared" si="153"/>
        <v>62.052763819095475</v>
      </c>
      <c r="Q2438" t="s">
        <v>8317</v>
      </c>
      <c r="R2438" t="s">
        <v>8318</v>
      </c>
      <c r="S2438" s="17">
        <f t="shared" si="154"/>
        <v>41802.365949074068</v>
      </c>
      <c r="T2438" s="11">
        <f t="shared" si="155"/>
        <v>41822.957638888889</v>
      </c>
    </row>
    <row r="2439" spans="1:20" ht="30" x14ac:dyDescent="0.2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 t="shared" si="152"/>
        <v>1.0290999999999999</v>
      </c>
      <c r="P2439" s="7">
        <f t="shared" si="153"/>
        <v>137.21333333333334</v>
      </c>
      <c r="Q2439" t="s">
        <v>8310</v>
      </c>
      <c r="R2439" t="s">
        <v>8311</v>
      </c>
      <c r="S2439" s="17">
        <f t="shared" si="154"/>
        <v>41932.536712962959</v>
      </c>
      <c r="T2439" s="11">
        <f t="shared" si="155"/>
        <v>41962.578379629624</v>
      </c>
    </row>
    <row r="2440" spans="1:20" ht="45" x14ac:dyDescent="0.2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 t="shared" si="152"/>
        <v>1.0293749999999999</v>
      </c>
      <c r="P2440" s="7">
        <f t="shared" si="153"/>
        <v>23.869565217391305</v>
      </c>
      <c r="Q2440" t="s">
        <v>8317</v>
      </c>
      <c r="R2440" t="s">
        <v>8318</v>
      </c>
      <c r="S2440" s="17">
        <f t="shared" si="154"/>
        <v>42675.485902777778</v>
      </c>
      <c r="T2440" s="11">
        <f t="shared" si="155"/>
        <v>42705.527569444443</v>
      </c>
    </row>
    <row r="2441" spans="1:20" ht="45" x14ac:dyDescent="0.2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 t="shared" si="152"/>
        <v>1.0294615384615384</v>
      </c>
      <c r="P2441" s="7">
        <f t="shared" si="153"/>
        <v>234.78947368421052</v>
      </c>
      <c r="Q2441" t="s">
        <v>8338</v>
      </c>
      <c r="R2441" t="s">
        <v>8339</v>
      </c>
      <c r="S2441" s="17">
        <f t="shared" si="154"/>
        <v>42297.539733796293</v>
      </c>
      <c r="T2441" s="11">
        <f t="shared" si="155"/>
        <v>42341.999999999993</v>
      </c>
    </row>
    <row r="2442" spans="1:20" ht="45" x14ac:dyDescent="0.2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 t="shared" si="152"/>
        <v>1.0297033333333332</v>
      </c>
      <c r="P2442" s="7">
        <f t="shared" si="153"/>
        <v>297.02980769230766</v>
      </c>
      <c r="Q2442" t="s">
        <v>8317</v>
      </c>
      <c r="R2442" t="s">
        <v>8318</v>
      </c>
      <c r="S2442" s="17">
        <f t="shared" si="154"/>
        <v>41884.40898148148</v>
      </c>
      <c r="T2442" s="11">
        <f t="shared" si="155"/>
        <v>41916.40898148148</v>
      </c>
    </row>
    <row r="2443" spans="1:20" ht="45" x14ac:dyDescent="0.2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 t="shared" si="152"/>
        <v>1.0297499999999999</v>
      </c>
      <c r="P2443" s="7">
        <f t="shared" si="153"/>
        <v>65.38095238095238</v>
      </c>
      <c r="Q2443" t="s">
        <v>8325</v>
      </c>
      <c r="R2443" t="s">
        <v>8326</v>
      </c>
      <c r="S2443" s="17">
        <f t="shared" si="154"/>
        <v>42465.334571759253</v>
      </c>
      <c r="T2443" s="11">
        <f t="shared" si="155"/>
        <v>42495.334571759253</v>
      </c>
    </row>
    <row r="2444" spans="1:20" ht="45" x14ac:dyDescent="0.2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 t="shared" si="152"/>
        <v>1.0299</v>
      </c>
      <c r="P2444" s="7">
        <f t="shared" si="153"/>
        <v>63.574074074074076</v>
      </c>
      <c r="Q2444" t="s">
        <v>8317</v>
      </c>
      <c r="R2444" t="s">
        <v>8318</v>
      </c>
      <c r="S2444" s="17">
        <f t="shared" si="154"/>
        <v>41932.102766203701</v>
      </c>
      <c r="T2444" s="11">
        <f t="shared" si="155"/>
        <v>41962.144432870373</v>
      </c>
    </row>
    <row r="2445" spans="1:20" ht="45" x14ac:dyDescent="0.2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 t="shared" si="152"/>
        <v>1.0299897959183673</v>
      </c>
      <c r="P2445" s="7">
        <f t="shared" si="153"/>
        <v>227.85327313769753</v>
      </c>
      <c r="Q2445" t="s">
        <v>8319</v>
      </c>
      <c r="R2445" t="s">
        <v>8349</v>
      </c>
      <c r="S2445" s="17">
        <f t="shared" si="154"/>
        <v>42081.695254629631</v>
      </c>
      <c r="T2445" s="11">
        <f t="shared" si="155"/>
        <v>42110.791666666664</v>
      </c>
    </row>
    <row r="2446" spans="1:20" ht="45" x14ac:dyDescent="0.25">
      <c r="A2446">
        <v>1831</v>
      </c>
      <c r="B2446" s="3" t="s">
        <v>1832</v>
      </c>
      <c r="C2446" s="3" t="s">
        <v>5941</v>
      </c>
      <c r="D2446">
        <v>1000</v>
      </c>
      <c r="E2446">
        <v>1030</v>
      </c>
      <c r="F2446" t="s">
        <v>8219</v>
      </c>
      <c r="G2446" t="s">
        <v>8224</v>
      </c>
      <c r="H2446" t="s">
        <v>8246</v>
      </c>
      <c r="I2446">
        <v>1336866863</v>
      </c>
      <c r="J2446">
        <v>1335570863</v>
      </c>
      <c r="K2446" t="b">
        <v>0</v>
      </c>
      <c r="L2446">
        <v>14</v>
      </c>
      <c r="M2446" t="b">
        <v>1</v>
      </c>
      <c r="N2446" t="s">
        <v>8276</v>
      </c>
      <c r="O2446" s="6">
        <f t="shared" si="152"/>
        <v>1.03</v>
      </c>
      <c r="P2446" s="7">
        <f t="shared" si="153"/>
        <v>73.571428571428569</v>
      </c>
      <c r="Q2446" t="s">
        <v>8325</v>
      </c>
      <c r="R2446" t="s">
        <v>8326</v>
      </c>
      <c r="S2446" s="17">
        <f t="shared" si="154"/>
        <v>41026.787766203699</v>
      </c>
      <c r="T2446" s="11">
        <f t="shared" si="155"/>
        <v>41041.787766203699</v>
      </c>
    </row>
    <row r="2447" spans="1:20" ht="45" x14ac:dyDescent="0.25">
      <c r="A2447">
        <v>3173</v>
      </c>
      <c r="B2447" s="3" t="s">
        <v>3173</v>
      </c>
      <c r="C2447" s="3" t="s">
        <v>7283</v>
      </c>
      <c r="D2447">
        <v>10000</v>
      </c>
      <c r="E2447">
        <v>10300</v>
      </c>
      <c r="F2447" t="s">
        <v>8219</v>
      </c>
      <c r="G2447" t="s">
        <v>8224</v>
      </c>
      <c r="H2447" t="s">
        <v>8246</v>
      </c>
      <c r="I2447">
        <v>1411765492</v>
      </c>
      <c r="J2447">
        <v>1409173492</v>
      </c>
      <c r="K2447" t="b">
        <v>1</v>
      </c>
      <c r="L2447">
        <v>74</v>
      </c>
      <c r="M2447" t="b">
        <v>1</v>
      </c>
      <c r="N2447" t="s">
        <v>8271</v>
      </c>
      <c r="O2447" s="6">
        <f t="shared" si="152"/>
        <v>1.03</v>
      </c>
      <c r="P2447" s="7">
        <f t="shared" si="153"/>
        <v>139.18918918918919</v>
      </c>
      <c r="Q2447" t="s">
        <v>8317</v>
      </c>
      <c r="R2447" t="s">
        <v>8318</v>
      </c>
      <c r="S2447" s="17">
        <f t="shared" si="154"/>
        <v>41878.670046296291</v>
      </c>
      <c r="T2447" s="11">
        <f t="shared" si="155"/>
        <v>41908.670046296291</v>
      </c>
    </row>
    <row r="2448" spans="1:20" ht="30" x14ac:dyDescent="0.25">
      <c r="A2448">
        <v>3264</v>
      </c>
      <c r="B2448" s="3" t="s">
        <v>3264</v>
      </c>
      <c r="C2448" s="3" t="s">
        <v>7374</v>
      </c>
      <c r="D2448">
        <v>2500</v>
      </c>
      <c r="E2448">
        <v>2575</v>
      </c>
      <c r="F2448" t="s">
        <v>8219</v>
      </c>
      <c r="G2448" t="s">
        <v>8224</v>
      </c>
      <c r="H2448" t="s">
        <v>8246</v>
      </c>
      <c r="I2448">
        <v>1422482400</v>
      </c>
      <c r="J2448">
        <v>1421089938</v>
      </c>
      <c r="K2448" t="b">
        <v>1</v>
      </c>
      <c r="L2448">
        <v>49</v>
      </c>
      <c r="M2448" t="b">
        <v>1</v>
      </c>
      <c r="N2448" t="s">
        <v>8271</v>
      </c>
      <c r="O2448" s="6">
        <f t="shared" si="152"/>
        <v>1.03</v>
      </c>
      <c r="P2448" s="7">
        <f t="shared" si="153"/>
        <v>52.551020408163268</v>
      </c>
      <c r="Q2448" t="s">
        <v>8317</v>
      </c>
      <c r="R2448" t="s">
        <v>8318</v>
      </c>
      <c r="S2448" s="17">
        <f t="shared" si="154"/>
        <v>42016.591874999998</v>
      </c>
      <c r="T2448" s="11">
        <f t="shared" si="155"/>
        <v>42032.708333333336</v>
      </c>
    </row>
    <row r="2449" spans="1:20" ht="45" x14ac:dyDescent="0.25">
      <c r="A2449">
        <v>3280</v>
      </c>
      <c r="B2449" s="3" t="s">
        <v>3280</v>
      </c>
      <c r="C2449" s="3" t="s">
        <v>7390</v>
      </c>
      <c r="D2449">
        <v>2000</v>
      </c>
      <c r="E2449">
        <v>2060</v>
      </c>
      <c r="F2449" t="s">
        <v>8219</v>
      </c>
      <c r="G2449" t="s">
        <v>8224</v>
      </c>
      <c r="H2449" t="s">
        <v>8246</v>
      </c>
      <c r="I2449">
        <v>1433134800</v>
      </c>
      <c r="J2449">
        <v>1430158198</v>
      </c>
      <c r="K2449" t="b">
        <v>0</v>
      </c>
      <c r="L2449">
        <v>30</v>
      </c>
      <c r="M2449" t="b">
        <v>1</v>
      </c>
      <c r="N2449" t="s">
        <v>8271</v>
      </c>
      <c r="O2449" s="6">
        <f t="shared" si="152"/>
        <v>1.03</v>
      </c>
      <c r="P2449" s="7">
        <f t="shared" si="153"/>
        <v>68.666666666666671</v>
      </c>
      <c r="Q2449" t="s">
        <v>8317</v>
      </c>
      <c r="R2449" t="s">
        <v>8318</v>
      </c>
      <c r="S2449" s="17">
        <f t="shared" si="154"/>
        <v>42121.548587962963</v>
      </c>
      <c r="T2449" s="11">
        <f t="shared" si="155"/>
        <v>42155.999999999993</v>
      </c>
    </row>
    <row r="2450" spans="1:20" ht="45" x14ac:dyDescent="0.25">
      <c r="A2450">
        <v>3023</v>
      </c>
      <c r="B2450" s="3" t="s">
        <v>3023</v>
      </c>
      <c r="C2450" s="3" t="s">
        <v>7133</v>
      </c>
      <c r="D2450">
        <v>700</v>
      </c>
      <c r="E2450">
        <v>721</v>
      </c>
      <c r="F2450" t="s">
        <v>8219</v>
      </c>
      <c r="G2450" t="s">
        <v>8225</v>
      </c>
      <c r="H2450" t="s">
        <v>8247</v>
      </c>
      <c r="I2450">
        <v>1434039186</v>
      </c>
      <c r="J2450">
        <v>1430151186</v>
      </c>
      <c r="K2450" t="b">
        <v>0</v>
      </c>
      <c r="L2450">
        <v>6</v>
      </c>
      <c r="M2450" t="b">
        <v>1</v>
      </c>
      <c r="N2450" t="s">
        <v>8303</v>
      </c>
      <c r="O2450" s="6">
        <f t="shared" si="152"/>
        <v>1.03</v>
      </c>
      <c r="P2450" s="7">
        <f t="shared" si="153"/>
        <v>120.16666666666667</v>
      </c>
      <c r="Q2450" t="s">
        <v>8317</v>
      </c>
      <c r="R2450" t="s">
        <v>8357</v>
      </c>
      <c r="S2450" s="17">
        <f t="shared" si="154"/>
        <v>42121.46743055556</v>
      </c>
      <c r="T2450" s="11">
        <f t="shared" si="155"/>
        <v>42166.46743055556</v>
      </c>
    </row>
    <row r="2451" spans="1:20" ht="45" x14ac:dyDescent="0.25">
      <c r="A2451">
        <v>3465</v>
      </c>
      <c r="B2451" s="3" t="s">
        <v>3464</v>
      </c>
      <c r="C2451" s="3" t="s">
        <v>7575</v>
      </c>
      <c r="D2451">
        <v>2000</v>
      </c>
      <c r="E2451">
        <v>2060</v>
      </c>
      <c r="F2451" t="s">
        <v>8219</v>
      </c>
      <c r="G2451" t="s">
        <v>8225</v>
      </c>
      <c r="H2451" t="s">
        <v>8247</v>
      </c>
      <c r="I2451">
        <v>1439136000</v>
      </c>
      <c r="J2451">
        <v>1436972472</v>
      </c>
      <c r="K2451" t="b">
        <v>0</v>
      </c>
      <c r="L2451">
        <v>36</v>
      </c>
      <c r="M2451" t="b">
        <v>1</v>
      </c>
      <c r="N2451" t="s">
        <v>8271</v>
      </c>
      <c r="O2451" s="6">
        <f t="shared" si="152"/>
        <v>1.03</v>
      </c>
      <c r="P2451" s="7">
        <f t="shared" si="153"/>
        <v>57.222222222222221</v>
      </c>
      <c r="Q2451" t="s">
        <v>8317</v>
      </c>
      <c r="R2451" t="s">
        <v>8318</v>
      </c>
      <c r="S2451" s="17">
        <f t="shared" si="154"/>
        <v>42200.417499999996</v>
      </c>
      <c r="T2451" s="11">
        <f t="shared" si="155"/>
        <v>42225.458333333336</v>
      </c>
    </row>
    <row r="2452" spans="1:20" ht="45" x14ac:dyDescent="0.25">
      <c r="A2452">
        <v>348</v>
      </c>
      <c r="B2452" s="3" t="s">
        <v>349</v>
      </c>
      <c r="C2452" s="3" t="s">
        <v>4458</v>
      </c>
      <c r="D2452">
        <v>10000</v>
      </c>
      <c r="E2452">
        <v>10300</v>
      </c>
      <c r="F2452" t="s">
        <v>8219</v>
      </c>
      <c r="G2452" t="s">
        <v>8224</v>
      </c>
      <c r="H2452" t="s">
        <v>8246</v>
      </c>
      <c r="I2452">
        <v>1440165916</v>
      </c>
      <c r="J2452">
        <v>1437573916</v>
      </c>
      <c r="K2452" t="b">
        <v>1</v>
      </c>
      <c r="L2452">
        <v>119</v>
      </c>
      <c r="M2452" t="b">
        <v>1</v>
      </c>
      <c r="N2452" t="s">
        <v>8269</v>
      </c>
      <c r="O2452" s="6">
        <f t="shared" si="152"/>
        <v>1.03</v>
      </c>
      <c r="P2452" s="7">
        <f t="shared" si="153"/>
        <v>86.554621848739501</v>
      </c>
      <c r="Q2452" t="s">
        <v>8310</v>
      </c>
      <c r="R2452" t="s">
        <v>8315</v>
      </c>
      <c r="S2452" s="17">
        <f t="shared" si="154"/>
        <v>42207.378657407404</v>
      </c>
      <c r="T2452" s="11">
        <f t="shared" si="155"/>
        <v>42237.378657407404</v>
      </c>
    </row>
    <row r="2453" spans="1:20" ht="30" x14ac:dyDescent="0.2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 t="shared" si="152"/>
        <v>1.030125</v>
      </c>
      <c r="P2453" s="7">
        <f t="shared" si="153"/>
        <v>100.5</v>
      </c>
      <c r="Q2453" t="s">
        <v>8317</v>
      </c>
      <c r="R2453" t="s">
        <v>8318</v>
      </c>
      <c r="S2453" s="17">
        <f t="shared" si="154"/>
        <v>41591.529641203699</v>
      </c>
      <c r="T2453" s="11">
        <f t="shared" si="155"/>
        <v>41620.999305555553</v>
      </c>
    </row>
    <row r="2454" spans="1:20" ht="45" x14ac:dyDescent="0.2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 t="shared" si="152"/>
        <v>1.0302899999999999</v>
      </c>
      <c r="P2454" s="7">
        <f t="shared" si="153"/>
        <v>118.97113163972287</v>
      </c>
      <c r="Q2454" t="s">
        <v>8317</v>
      </c>
      <c r="R2454" t="s">
        <v>8357</v>
      </c>
      <c r="S2454" s="17">
        <f t="shared" si="154"/>
        <v>41777.985289351847</v>
      </c>
      <c r="T2454" s="11">
        <f t="shared" si="155"/>
        <v>41805.975694444445</v>
      </c>
    </row>
    <row r="2455" spans="1:20" ht="30" x14ac:dyDescent="0.2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 t="shared" si="152"/>
        <v>1.0304098360655738</v>
      </c>
      <c r="P2455" s="7">
        <f t="shared" si="153"/>
        <v>93.81343283582089</v>
      </c>
      <c r="Q2455" t="s">
        <v>8317</v>
      </c>
      <c r="R2455" t="s">
        <v>8318</v>
      </c>
      <c r="S2455" s="17">
        <f t="shared" si="154"/>
        <v>41964.107199074067</v>
      </c>
      <c r="T2455" s="11">
        <f t="shared" si="155"/>
        <v>41994.958333333336</v>
      </c>
    </row>
    <row r="2456" spans="1:20" ht="45" x14ac:dyDescent="0.2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 t="shared" si="152"/>
        <v>1.03088</v>
      </c>
      <c r="P2456" s="7">
        <f t="shared" si="153"/>
        <v>193.04868913857678</v>
      </c>
      <c r="Q2456" t="s">
        <v>8310</v>
      </c>
      <c r="R2456" t="s">
        <v>8315</v>
      </c>
      <c r="S2456" s="17">
        <f t="shared" si="154"/>
        <v>42507.651863425919</v>
      </c>
      <c r="T2456" s="11">
        <f t="shared" si="155"/>
        <v>42536.416666666664</v>
      </c>
    </row>
    <row r="2457" spans="1:20" ht="45" x14ac:dyDescent="0.2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 t="shared" si="152"/>
        <v>1.0309142857142857</v>
      </c>
      <c r="P2457" s="7">
        <f t="shared" si="153"/>
        <v>133.14391143911439</v>
      </c>
      <c r="Q2457" t="s">
        <v>8310</v>
      </c>
      <c r="R2457" t="s">
        <v>8315</v>
      </c>
      <c r="S2457" s="17">
        <f t="shared" si="154"/>
        <v>41646.419699074075</v>
      </c>
      <c r="T2457" s="11">
        <f t="shared" si="155"/>
        <v>41675.752777777772</v>
      </c>
    </row>
    <row r="2458" spans="1:20" ht="45" x14ac:dyDescent="0.2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 t="shared" si="152"/>
        <v>1.0309292094387414</v>
      </c>
      <c r="P2458" s="7">
        <f t="shared" si="153"/>
        <v>69.666666666666671</v>
      </c>
      <c r="Q2458" t="s">
        <v>8325</v>
      </c>
      <c r="R2458" t="s">
        <v>8330</v>
      </c>
      <c r="S2458" s="17">
        <f t="shared" si="154"/>
        <v>41904.825775462959</v>
      </c>
      <c r="T2458" s="11">
        <f t="shared" si="155"/>
        <v>41934.825775462959</v>
      </c>
    </row>
    <row r="2459" spans="1:20" ht="30" x14ac:dyDescent="0.2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 t="shared" si="152"/>
        <v>1.031372549019608</v>
      </c>
      <c r="P2459" s="7">
        <f t="shared" si="153"/>
        <v>77.352941176470594</v>
      </c>
      <c r="Q2459" t="s">
        <v>8325</v>
      </c>
      <c r="R2459" t="s">
        <v>8329</v>
      </c>
      <c r="S2459" s="17">
        <f t="shared" si="154"/>
        <v>41371.439745370371</v>
      </c>
      <c r="T2459" s="11">
        <f t="shared" si="155"/>
        <v>41401.439745370371</v>
      </c>
    </row>
    <row r="2460" spans="1:20" ht="45" x14ac:dyDescent="0.2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 t="shared" si="152"/>
        <v>1.0315000000000001</v>
      </c>
      <c r="P2460" s="7">
        <f t="shared" si="153"/>
        <v>44.847826086956523</v>
      </c>
      <c r="Q2460" t="s">
        <v>8317</v>
      </c>
      <c r="R2460" t="s">
        <v>8318</v>
      </c>
      <c r="S2460" s="17">
        <f t="shared" si="154"/>
        <v>42248.431828703695</v>
      </c>
      <c r="T2460" s="11">
        <f t="shared" si="155"/>
        <v>42279.541666666664</v>
      </c>
    </row>
    <row r="2461" spans="1:20" ht="45" x14ac:dyDescent="0.2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 t="shared" si="152"/>
        <v>1.0316400000000001</v>
      </c>
      <c r="P2461" s="7">
        <f t="shared" si="153"/>
        <v>28.65666666666667</v>
      </c>
      <c r="Q2461" t="s">
        <v>8325</v>
      </c>
      <c r="R2461" t="s">
        <v>8329</v>
      </c>
      <c r="S2461" s="17">
        <f t="shared" si="154"/>
        <v>41022.866377314815</v>
      </c>
      <c r="T2461" s="11">
        <f t="shared" si="155"/>
        <v>41052.866377314815</v>
      </c>
    </row>
    <row r="2462" spans="1:20" ht="45" x14ac:dyDescent="0.2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 t="shared" si="152"/>
        <v>1.0317033333333334</v>
      </c>
      <c r="P2462" s="7">
        <f t="shared" si="153"/>
        <v>53.363965517241382</v>
      </c>
      <c r="Q2462" t="s">
        <v>8317</v>
      </c>
      <c r="R2462" t="s">
        <v>8318</v>
      </c>
      <c r="S2462" s="17">
        <f t="shared" si="154"/>
        <v>42173.761793981481</v>
      </c>
      <c r="T2462" s="11">
        <f t="shared" si="155"/>
        <v>42203.761793981481</v>
      </c>
    </row>
    <row r="2463" spans="1:20" ht="45" x14ac:dyDescent="0.2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 t="shared" si="152"/>
        <v>1.0317647058823529</v>
      </c>
      <c r="P2463" s="7">
        <f t="shared" si="153"/>
        <v>87.7</v>
      </c>
      <c r="Q2463" t="s">
        <v>8317</v>
      </c>
      <c r="R2463" t="s">
        <v>8357</v>
      </c>
      <c r="S2463" s="17">
        <f t="shared" si="154"/>
        <v>41785.518958333334</v>
      </c>
      <c r="T2463" s="11">
        <f t="shared" si="155"/>
        <v>41800.958333333328</v>
      </c>
    </row>
    <row r="2464" spans="1:20" ht="45" x14ac:dyDescent="0.2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6">
        <f t="shared" si="152"/>
        <v>1.032</v>
      </c>
      <c r="P2464" s="7">
        <f t="shared" si="153"/>
        <v>51.6</v>
      </c>
      <c r="Q2464" t="s">
        <v>8325</v>
      </c>
      <c r="R2464" t="s">
        <v>8329</v>
      </c>
      <c r="S2464" s="17">
        <f t="shared" si="154"/>
        <v>40542.630949074075</v>
      </c>
      <c r="T2464" s="11">
        <f t="shared" si="155"/>
        <v>40558.868749999994</v>
      </c>
    </row>
    <row r="2465" spans="1:20" ht="45" x14ac:dyDescent="0.2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6">
        <f t="shared" si="152"/>
        <v>1.032</v>
      </c>
      <c r="P2465" s="7">
        <f t="shared" si="153"/>
        <v>175.51020408163265</v>
      </c>
      <c r="Q2465" t="s">
        <v>8317</v>
      </c>
      <c r="R2465" t="s">
        <v>8359</v>
      </c>
      <c r="S2465" s="17">
        <f t="shared" si="154"/>
        <v>42103.348495370366</v>
      </c>
      <c r="T2465" s="11">
        <f t="shared" si="155"/>
        <v>42132.957638888889</v>
      </c>
    </row>
    <row r="2466" spans="1:20" ht="45" x14ac:dyDescent="0.2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 t="shared" si="152"/>
        <v>1.0320666666666667</v>
      </c>
      <c r="P2466" s="7">
        <f t="shared" si="153"/>
        <v>85.530386740331494</v>
      </c>
      <c r="Q2466" t="s">
        <v>8317</v>
      </c>
      <c r="R2466" t="s">
        <v>8318</v>
      </c>
      <c r="S2466" s="17">
        <f t="shared" si="154"/>
        <v>42522.139479166661</v>
      </c>
      <c r="T2466" s="11">
        <f t="shared" si="155"/>
        <v>42552.139479166661</v>
      </c>
    </row>
    <row r="2467" spans="1:20" ht="45" x14ac:dyDescent="0.2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 t="shared" si="152"/>
        <v>1.0321061999999999</v>
      </c>
      <c r="P2467" s="7">
        <f t="shared" si="153"/>
        <v>115.44812080536913</v>
      </c>
      <c r="Q2467" t="s">
        <v>8310</v>
      </c>
      <c r="R2467" t="s">
        <v>8315</v>
      </c>
      <c r="S2467" s="17">
        <f t="shared" si="154"/>
        <v>41050.960567129623</v>
      </c>
      <c r="T2467" s="11">
        <f t="shared" si="155"/>
        <v>41085.960567129623</v>
      </c>
    </row>
    <row r="2468" spans="1:20" ht="45" x14ac:dyDescent="0.2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 t="shared" si="152"/>
        <v>1.0325</v>
      </c>
      <c r="P2468" s="7">
        <f t="shared" si="153"/>
        <v>50.365853658536587</v>
      </c>
      <c r="Q2468" t="s">
        <v>8325</v>
      </c>
      <c r="R2468" t="s">
        <v>8329</v>
      </c>
      <c r="S2468" s="17">
        <f t="shared" si="154"/>
        <v>40793.790266203701</v>
      </c>
      <c r="T2468" s="11">
        <f t="shared" si="155"/>
        <v>40828.790266203701</v>
      </c>
    </row>
    <row r="2469" spans="1:20" ht="45" x14ac:dyDescent="0.2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 t="shared" si="152"/>
        <v>1.0329411764705883</v>
      </c>
      <c r="P2469" s="7">
        <f t="shared" si="153"/>
        <v>94.408602150537632</v>
      </c>
      <c r="Q2469" t="s">
        <v>8317</v>
      </c>
      <c r="R2469" t="s">
        <v>8357</v>
      </c>
      <c r="S2469" s="17">
        <f t="shared" si="154"/>
        <v>42740.628819444442</v>
      </c>
      <c r="T2469" s="11">
        <f t="shared" si="155"/>
        <v>42762.628819444442</v>
      </c>
    </row>
    <row r="2470" spans="1:20" ht="45" x14ac:dyDescent="0.2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 t="shared" si="152"/>
        <v>1.0329622222222221</v>
      </c>
      <c r="P2470" s="7">
        <f t="shared" si="153"/>
        <v>43.040092592592593</v>
      </c>
      <c r="Q2470" t="s">
        <v>8310</v>
      </c>
      <c r="R2470" t="s">
        <v>8312</v>
      </c>
      <c r="S2470" s="17">
        <f t="shared" si="154"/>
        <v>41701.693483796291</v>
      </c>
      <c r="T2470" s="11">
        <f t="shared" si="155"/>
        <v>41720.791666666664</v>
      </c>
    </row>
    <row r="2471" spans="1:20" ht="45" x14ac:dyDescent="0.2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6">
        <f t="shared" si="152"/>
        <v>1.0333333333333334</v>
      </c>
      <c r="P2471" s="7">
        <f t="shared" si="153"/>
        <v>88.571428571428569</v>
      </c>
      <c r="Q2471" t="s">
        <v>8310</v>
      </c>
      <c r="R2471" t="s">
        <v>8312</v>
      </c>
      <c r="S2471" s="17">
        <f t="shared" si="154"/>
        <v>40861.065833333334</v>
      </c>
      <c r="T2471" s="11">
        <f t="shared" si="155"/>
        <v>40921.065833333334</v>
      </c>
    </row>
    <row r="2472" spans="1:20" ht="45" x14ac:dyDescent="0.2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6">
        <f t="shared" si="152"/>
        <v>1.0333333333333334</v>
      </c>
      <c r="P2472" s="7">
        <f t="shared" si="153"/>
        <v>28.181818181818183</v>
      </c>
      <c r="Q2472" t="s">
        <v>8325</v>
      </c>
      <c r="R2472" t="s">
        <v>8326</v>
      </c>
      <c r="S2472" s="17">
        <f t="shared" si="154"/>
        <v>40927.265127314815</v>
      </c>
      <c r="T2472" s="11">
        <f t="shared" si="155"/>
        <v>40953.617361111108</v>
      </c>
    </row>
    <row r="2473" spans="1:20" x14ac:dyDescent="0.2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 t="shared" si="152"/>
        <v>1.0333333333333334</v>
      </c>
      <c r="P2473" s="7">
        <f t="shared" si="153"/>
        <v>56.363636363636367</v>
      </c>
      <c r="Q2473" t="s">
        <v>8325</v>
      </c>
      <c r="R2473" t="s">
        <v>8329</v>
      </c>
      <c r="S2473" s="17">
        <f t="shared" si="154"/>
        <v>40960.653229166666</v>
      </c>
      <c r="T2473" s="11">
        <f t="shared" si="155"/>
        <v>40975.999305555553</v>
      </c>
    </row>
    <row r="2474" spans="1:20" ht="30" x14ac:dyDescent="0.2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6">
        <f t="shared" si="152"/>
        <v>1.0333333333333334</v>
      </c>
      <c r="P2474" s="7">
        <f t="shared" si="153"/>
        <v>18.235294117647058</v>
      </c>
      <c r="Q2474" t="s">
        <v>8319</v>
      </c>
      <c r="R2474" t="s">
        <v>8349</v>
      </c>
      <c r="S2474" s="17">
        <f t="shared" si="154"/>
        <v>42044.823518518511</v>
      </c>
      <c r="T2474" s="11">
        <f t="shared" si="155"/>
        <v>42074.781851851854</v>
      </c>
    </row>
    <row r="2475" spans="1:20" ht="45" x14ac:dyDescent="0.2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6">
        <f t="shared" si="152"/>
        <v>1.0333333333333334</v>
      </c>
      <c r="P2475" s="7">
        <f t="shared" si="153"/>
        <v>60.784313725490193</v>
      </c>
      <c r="Q2475" t="s">
        <v>8317</v>
      </c>
      <c r="R2475" t="s">
        <v>8318</v>
      </c>
      <c r="S2475" s="17">
        <f t="shared" si="154"/>
        <v>42312.584328703706</v>
      </c>
      <c r="T2475" s="11">
        <f t="shared" si="155"/>
        <v>42342.584328703706</v>
      </c>
    </row>
    <row r="2476" spans="1:20" ht="45" x14ac:dyDescent="0.2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 t="shared" si="152"/>
        <v>1.0334000000000001</v>
      </c>
      <c r="P2476" s="7">
        <f t="shared" si="153"/>
        <v>172.23333333333332</v>
      </c>
      <c r="Q2476" t="s">
        <v>8317</v>
      </c>
      <c r="R2476" t="s">
        <v>8359</v>
      </c>
      <c r="S2476" s="17">
        <f t="shared" si="154"/>
        <v>42128.615740740737</v>
      </c>
      <c r="T2476" s="11">
        <f t="shared" si="155"/>
        <v>42157.791666666664</v>
      </c>
    </row>
    <row r="2477" spans="1:20" ht="45" x14ac:dyDescent="0.2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 t="shared" si="152"/>
        <v>1.033501</v>
      </c>
      <c r="P2477" s="7">
        <f t="shared" si="153"/>
        <v>86.84882352941176</v>
      </c>
      <c r="Q2477" t="s">
        <v>8310</v>
      </c>
      <c r="R2477" t="s">
        <v>8315</v>
      </c>
      <c r="S2477" s="17">
        <f t="shared" si="154"/>
        <v>41355.368958333333</v>
      </c>
      <c r="T2477" s="11">
        <f t="shared" si="155"/>
        <v>41394.999305555553</v>
      </c>
    </row>
    <row r="2478" spans="1:20" ht="45" x14ac:dyDescent="0.2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 t="shared" si="152"/>
        <v>1.033638888888889</v>
      </c>
      <c r="P2478" s="7">
        <f t="shared" si="153"/>
        <v>64.156896551724131</v>
      </c>
      <c r="Q2478" t="s">
        <v>8338</v>
      </c>
      <c r="R2478" t="s">
        <v>8339</v>
      </c>
      <c r="S2478" s="17">
        <f t="shared" si="154"/>
        <v>41782.533368055556</v>
      </c>
      <c r="T2478" s="11">
        <f t="shared" si="155"/>
        <v>41810.707638888889</v>
      </c>
    </row>
    <row r="2479" spans="1:20" ht="45" x14ac:dyDescent="0.2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 t="shared" si="152"/>
        <v>1.0338000000000001</v>
      </c>
      <c r="P2479" s="7">
        <f t="shared" si="153"/>
        <v>90.684210526315795</v>
      </c>
      <c r="Q2479" t="s">
        <v>8317</v>
      </c>
      <c r="R2479" t="s">
        <v>8318</v>
      </c>
      <c r="S2479" s="17">
        <f t="shared" si="154"/>
        <v>42612.710474537038</v>
      </c>
      <c r="T2479" s="11">
        <f t="shared" si="155"/>
        <v>42653.957638888889</v>
      </c>
    </row>
    <row r="2480" spans="1:20" x14ac:dyDescent="0.2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 t="shared" si="152"/>
        <v>1.0339285714285715</v>
      </c>
      <c r="P2480" s="7">
        <f t="shared" si="153"/>
        <v>173.7</v>
      </c>
      <c r="Q2480" t="s">
        <v>8317</v>
      </c>
      <c r="R2480" t="s">
        <v>8318</v>
      </c>
      <c r="S2480" s="17">
        <f t="shared" si="154"/>
        <v>42681.143240740734</v>
      </c>
      <c r="T2480" s="11">
        <f t="shared" si="155"/>
        <v>42711.143240740734</v>
      </c>
    </row>
    <row r="2481" spans="1:20" ht="45" x14ac:dyDescent="0.2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6">
        <f t="shared" si="152"/>
        <v>1.034</v>
      </c>
      <c r="P2481" s="7">
        <f t="shared" si="153"/>
        <v>95.740740740740748</v>
      </c>
      <c r="Q2481" t="s">
        <v>8325</v>
      </c>
      <c r="R2481" t="s">
        <v>8354</v>
      </c>
      <c r="S2481" s="17">
        <f t="shared" si="154"/>
        <v>40785.466678240737</v>
      </c>
      <c r="T2481" s="11">
        <f t="shared" si="155"/>
        <v>40845.466678240737</v>
      </c>
    </row>
    <row r="2482" spans="1:20" ht="45" x14ac:dyDescent="0.2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6">
        <f t="shared" si="152"/>
        <v>1.034</v>
      </c>
      <c r="P2482" s="7">
        <f t="shared" si="153"/>
        <v>76.029411764705884</v>
      </c>
      <c r="Q2482" t="s">
        <v>8317</v>
      </c>
      <c r="R2482" t="s">
        <v>8318</v>
      </c>
      <c r="S2482" s="17">
        <f t="shared" si="154"/>
        <v>42124.640081018515</v>
      </c>
      <c r="T2482" s="11">
        <f t="shared" si="155"/>
        <v>42154.640081018515</v>
      </c>
    </row>
    <row r="2483" spans="1:20" ht="45" x14ac:dyDescent="0.2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 t="shared" si="152"/>
        <v>1.0342499999999999</v>
      </c>
      <c r="P2483" s="7">
        <f t="shared" si="153"/>
        <v>36.610619469026545</v>
      </c>
      <c r="Q2483" t="s">
        <v>8317</v>
      </c>
      <c r="R2483" t="s">
        <v>8318</v>
      </c>
      <c r="S2483" s="17">
        <f t="shared" si="154"/>
        <v>42155.488460648143</v>
      </c>
      <c r="T2483" s="11">
        <f t="shared" si="155"/>
        <v>42190.488460648143</v>
      </c>
    </row>
    <row r="2484" spans="1:20" ht="45" x14ac:dyDescent="0.2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 t="shared" si="152"/>
        <v>1.0342857142857143</v>
      </c>
      <c r="P2484" s="7">
        <f t="shared" si="153"/>
        <v>174.03846153846155</v>
      </c>
      <c r="Q2484" t="s">
        <v>8319</v>
      </c>
      <c r="R2484" t="s">
        <v>8356</v>
      </c>
      <c r="S2484" s="17">
        <f t="shared" si="154"/>
        <v>42312.817094907405</v>
      </c>
      <c r="T2484" s="11">
        <f t="shared" si="155"/>
        <v>42347.082638888889</v>
      </c>
    </row>
    <row r="2485" spans="1:20" ht="30" x14ac:dyDescent="0.2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 t="shared" si="152"/>
        <v>1.0344827586206897</v>
      </c>
      <c r="P2485" s="7">
        <f t="shared" si="153"/>
        <v>31.914893617021278</v>
      </c>
      <c r="Q2485" t="s">
        <v>8325</v>
      </c>
      <c r="R2485" t="s">
        <v>8327</v>
      </c>
      <c r="S2485" s="17">
        <f t="shared" si="154"/>
        <v>42544.916863425926</v>
      </c>
      <c r="T2485" s="11">
        <f t="shared" si="155"/>
        <v>42574.916863425926</v>
      </c>
    </row>
    <row r="2486" spans="1:20" ht="45" x14ac:dyDescent="0.2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 t="shared" si="152"/>
        <v>1.0346657233816767</v>
      </c>
      <c r="P2486" s="7">
        <f t="shared" si="153"/>
        <v>83.571428571428569</v>
      </c>
      <c r="Q2486" t="s">
        <v>8317</v>
      </c>
      <c r="R2486" t="s">
        <v>8318</v>
      </c>
      <c r="S2486" s="17">
        <f t="shared" si="154"/>
        <v>41792.334652777776</v>
      </c>
      <c r="T2486" s="11">
        <f t="shared" si="155"/>
        <v>41813.541666666664</v>
      </c>
    </row>
    <row r="2487" spans="1:20" ht="30" x14ac:dyDescent="0.2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 t="shared" si="152"/>
        <v>1.0347222222222223</v>
      </c>
      <c r="P2487" s="7">
        <f t="shared" si="153"/>
        <v>111.52694610778443</v>
      </c>
      <c r="Q2487" t="s">
        <v>8338</v>
      </c>
      <c r="R2487" t="s">
        <v>8339</v>
      </c>
      <c r="S2487" s="17">
        <f t="shared" si="154"/>
        <v>41955.649456018517</v>
      </c>
      <c r="T2487" s="11">
        <f t="shared" si="155"/>
        <v>41991.958333333336</v>
      </c>
    </row>
    <row r="2488" spans="1:20" ht="45" x14ac:dyDescent="0.25">
      <c r="A2488">
        <v>3208</v>
      </c>
      <c r="B2488" s="3" t="s">
        <v>3208</v>
      </c>
      <c r="C2488" s="3" t="s">
        <v>7318</v>
      </c>
      <c r="D2488">
        <v>5000</v>
      </c>
      <c r="E2488">
        <v>5175</v>
      </c>
      <c r="F2488" t="s">
        <v>8219</v>
      </c>
      <c r="G2488" t="s">
        <v>8224</v>
      </c>
      <c r="H2488" t="s">
        <v>8246</v>
      </c>
      <c r="I2488">
        <v>1406557877</v>
      </c>
      <c r="J2488">
        <v>1404743477</v>
      </c>
      <c r="K2488" t="b">
        <v>1</v>
      </c>
      <c r="L2488">
        <v>82</v>
      </c>
      <c r="M2488" t="b">
        <v>1</v>
      </c>
      <c r="N2488" t="s">
        <v>8271</v>
      </c>
      <c r="O2488" s="6">
        <f t="shared" si="152"/>
        <v>1.0349999999999999</v>
      </c>
      <c r="P2488" s="7">
        <f t="shared" si="153"/>
        <v>63.109756097560975</v>
      </c>
      <c r="Q2488" t="s">
        <v>8317</v>
      </c>
      <c r="R2488" t="s">
        <v>8318</v>
      </c>
      <c r="S2488" s="17">
        <f t="shared" si="154"/>
        <v>41827.396724537037</v>
      </c>
      <c r="T2488" s="11">
        <f t="shared" si="155"/>
        <v>41848.396724537037</v>
      </c>
    </row>
    <row r="2489" spans="1:20" ht="45" x14ac:dyDescent="0.25">
      <c r="A2489">
        <v>3372</v>
      </c>
      <c r="B2489" s="3" t="s">
        <v>3371</v>
      </c>
      <c r="C2489" s="3" t="s">
        <v>7482</v>
      </c>
      <c r="D2489">
        <v>1000</v>
      </c>
      <c r="E2489">
        <v>1035</v>
      </c>
      <c r="F2489" t="s">
        <v>8219</v>
      </c>
      <c r="G2489" t="s">
        <v>8224</v>
      </c>
      <c r="H2489" t="s">
        <v>8246</v>
      </c>
      <c r="I2489">
        <v>1408942740</v>
      </c>
      <c r="J2489">
        <v>1407157756</v>
      </c>
      <c r="K2489" t="b">
        <v>0</v>
      </c>
      <c r="L2489">
        <v>27</v>
      </c>
      <c r="M2489" t="b">
        <v>1</v>
      </c>
      <c r="N2489" t="s">
        <v>8271</v>
      </c>
      <c r="O2489" s="6">
        <f t="shared" si="152"/>
        <v>1.0349999999999999</v>
      </c>
      <c r="P2489" s="7">
        <f t="shared" si="153"/>
        <v>38.333333333333336</v>
      </c>
      <c r="Q2489" t="s">
        <v>8317</v>
      </c>
      <c r="R2489" t="s">
        <v>8318</v>
      </c>
      <c r="S2489" s="17">
        <f t="shared" si="154"/>
        <v>41855.339768518512</v>
      </c>
      <c r="T2489" s="11">
        <f t="shared" si="155"/>
        <v>41875.999305555553</v>
      </c>
    </row>
    <row r="2490" spans="1:20" ht="30" x14ac:dyDescent="0.25">
      <c r="A2490">
        <v>1273</v>
      </c>
      <c r="B2490" s="3" t="s">
        <v>1274</v>
      </c>
      <c r="C2490" s="3" t="s">
        <v>5383</v>
      </c>
      <c r="D2490">
        <v>4000</v>
      </c>
      <c r="E2490">
        <v>4140</v>
      </c>
      <c r="F2490" t="s">
        <v>8219</v>
      </c>
      <c r="G2490" t="s">
        <v>8229</v>
      </c>
      <c r="H2490" t="s">
        <v>8251</v>
      </c>
      <c r="I2490">
        <v>1409506291</v>
      </c>
      <c r="J2490">
        <v>1406914291</v>
      </c>
      <c r="K2490" t="b">
        <v>1</v>
      </c>
      <c r="L2490">
        <v>54</v>
      </c>
      <c r="M2490" t="b">
        <v>1</v>
      </c>
      <c r="N2490" t="s">
        <v>8276</v>
      </c>
      <c r="O2490" s="6">
        <f t="shared" si="152"/>
        <v>1.0349999999999999</v>
      </c>
      <c r="P2490" s="7">
        <f t="shared" si="153"/>
        <v>76.666666666666671</v>
      </c>
      <c r="Q2490" t="s">
        <v>8325</v>
      </c>
      <c r="R2490" t="s">
        <v>8326</v>
      </c>
      <c r="S2490" s="17">
        <f t="shared" si="154"/>
        <v>41852.521886574068</v>
      </c>
      <c r="T2490" s="11">
        <f t="shared" si="155"/>
        <v>41882.521886574068</v>
      </c>
    </row>
    <row r="2491" spans="1:20" ht="45" x14ac:dyDescent="0.25">
      <c r="A2491">
        <v>3668</v>
      </c>
      <c r="B2491" s="3" t="s">
        <v>3665</v>
      </c>
      <c r="C2491" s="3" t="s">
        <v>7778</v>
      </c>
      <c r="D2491">
        <v>1000</v>
      </c>
      <c r="E2491">
        <v>1035</v>
      </c>
      <c r="F2491" t="s">
        <v>8219</v>
      </c>
      <c r="G2491" t="s">
        <v>8224</v>
      </c>
      <c r="H2491" t="s">
        <v>8246</v>
      </c>
      <c r="I2491">
        <v>1437676380</v>
      </c>
      <c r="J2491">
        <v>1435670452</v>
      </c>
      <c r="K2491" t="b">
        <v>0</v>
      </c>
      <c r="L2491">
        <v>28</v>
      </c>
      <c r="M2491" t="b">
        <v>1</v>
      </c>
      <c r="N2491" t="s">
        <v>8271</v>
      </c>
      <c r="O2491" s="6">
        <f t="shared" si="152"/>
        <v>1.0349999999999999</v>
      </c>
      <c r="P2491" s="7">
        <f t="shared" si="153"/>
        <v>36.964285714285715</v>
      </c>
      <c r="Q2491" t="s">
        <v>8317</v>
      </c>
      <c r="R2491" t="s">
        <v>8318</v>
      </c>
      <c r="S2491" s="17">
        <f t="shared" si="154"/>
        <v>42185.347824074073</v>
      </c>
      <c r="T2491" s="11">
        <f t="shared" si="155"/>
        <v>42208.564583333333</v>
      </c>
    </row>
    <row r="2492" spans="1:20" ht="45" x14ac:dyDescent="0.2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6">
        <f t="shared" si="152"/>
        <v>1.0349999999999999</v>
      </c>
      <c r="P2492" s="7">
        <f t="shared" si="153"/>
        <v>43.125</v>
      </c>
      <c r="Q2492" t="s">
        <v>8317</v>
      </c>
      <c r="R2492" t="s">
        <v>8318</v>
      </c>
      <c r="S2492" s="17">
        <f t="shared" si="154"/>
        <v>42193.887824074067</v>
      </c>
      <c r="T2492" s="11">
        <f t="shared" si="155"/>
        <v>42216.165277777771</v>
      </c>
    </row>
    <row r="2493" spans="1:20" ht="45" x14ac:dyDescent="0.25">
      <c r="A2493">
        <v>3414</v>
      </c>
      <c r="B2493" s="3" t="s">
        <v>3413</v>
      </c>
      <c r="C2493" s="3" t="s">
        <v>7524</v>
      </c>
      <c r="D2493">
        <v>3000</v>
      </c>
      <c r="E2493">
        <v>3105</v>
      </c>
      <c r="F2493" t="s">
        <v>8219</v>
      </c>
      <c r="G2493" t="s">
        <v>8224</v>
      </c>
      <c r="H2493" t="s">
        <v>8246</v>
      </c>
      <c r="I2493">
        <v>1480579140</v>
      </c>
      <c r="J2493">
        <v>1478030325</v>
      </c>
      <c r="K2493" t="b">
        <v>0</v>
      </c>
      <c r="L2493">
        <v>44</v>
      </c>
      <c r="M2493" t="b">
        <v>1</v>
      </c>
      <c r="N2493" t="s">
        <v>8271</v>
      </c>
      <c r="O2493" s="6">
        <f t="shared" si="152"/>
        <v>1.0349999999999999</v>
      </c>
      <c r="P2493" s="7">
        <f t="shared" si="153"/>
        <v>70.568181818181813</v>
      </c>
      <c r="Q2493" t="s">
        <v>8317</v>
      </c>
      <c r="R2493" t="s">
        <v>8318</v>
      </c>
      <c r="S2493" s="17">
        <f t="shared" si="154"/>
        <v>42675.624131944445</v>
      </c>
      <c r="T2493" s="11">
        <f t="shared" si="155"/>
        <v>42705.124305555553</v>
      </c>
    </row>
    <row r="2494" spans="1:20" ht="45" x14ac:dyDescent="0.2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 t="shared" si="152"/>
        <v>1.0351999999999999</v>
      </c>
      <c r="P2494" s="7">
        <f t="shared" si="153"/>
        <v>99.538461538461533</v>
      </c>
      <c r="Q2494" t="s">
        <v>8317</v>
      </c>
      <c r="R2494" t="s">
        <v>8359</v>
      </c>
      <c r="S2494" s="17">
        <f t="shared" si="154"/>
        <v>42395.498101851852</v>
      </c>
      <c r="T2494" s="11">
        <f t="shared" si="155"/>
        <v>42416.040972222218</v>
      </c>
    </row>
    <row r="2495" spans="1:20" ht="45" x14ac:dyDescent="0.2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 t="shared" si="152"/>
        <v>1.0353333333333334</v>
      </c>
      <c r="P2495" s="7">
        <f t="shared" si="153"/>
        <v>62.12</v>
      </c>
      <c r="Q2495" t="s">
        <v>8325</v>
      </c>
      <c r="R2495" t="s">
        <v>8329</v>
      </c>
      <c r="S2495" s="17">
        <f t="shared" si="154"/>
        <v>40763.996041666665</v>
      </c>
      <c r="T2495" s="11">
        <f t="shared" si="155"/>
        <v>40793.996041666665</v>
      </c>
    </row>
    <row r="2496" spans="1:20" ht="45" x14ac:dyDescent="0.2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 t="shared" si="152"/>
        <v>1.0355555555555556</v>
      </c>
      <c r="P2496" s="7">
        <f t="shared" si="153"/>
        <v>53.5632183908046</v>
      </c>
      <c r="Q2496" t="s">
        <v>8325</v>
      </c>
      <c r="R2496" t="s">
        <v>8326</v>
      </c>
      <c r="S2496" s="17">
        <f t="shared" si="154"/>
        <v>40662.878333333334</v>
      </c>
      <c r="T2496" s="11">
        <f t="shared" si="155"/>
        <v>40705.958333333328</v>
      </c>
    </row>
    <row r="2497" spans="1:20" ht="45" x14ac:dyDescent="0.2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 t="shared" si="152"/>
        <v>1.0356666666666667</v>
      </c>
      <c r="P2497" s="7">
        <f t="shared" si="153"/>
        <v>199.16666666666666</v>
      </c>
      <c r="Q2497" t="s">
        <v>8317</v>
      </c>
      <c r="R2497" t="s">
        <v>8318</v>
      </c>
      <c r="S2497" s="17">
        <f t="shared" si="154"/>
        <v>42264.814490740733</v>
      </c>
      <c r="T2497" s="11">
        <f t="shared" si="155"/>
        <v>42284.814490740733</v>
      </c>
    </row>
    <row r="2498" spans="1:20" ht="45" x14ac:dyDescent="0.2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 t="shared" ref="O2498:O2561" si="156">E2498/D2498</f>
        <v>1.0357142857142858</v>
      </c>
      <c r="P2498" s="7">
        <f t="shared" ref="P2498:P2561" si="157">IFERROR(E2498/L2498,0)</f>
        <v>55.769230769230766</v>
      </c>
      <c r="Q2498" t="s">
        <v>8325</v>
      </c>
      <c r="R2498" t="s">
        <v>8354</v>
      </c>
      <c r="S2498" s="17">
        <f t="shared" ref="S2498:S2561" si="158">(((J2498/60)/60)/24)+DATE(1970,1,1)+(-5/24)</f>
        <v>41509.218252314815</v>
      </c>
      <c r="T2498" s="11">
        <f t="shared" ref="T2498:T2561" si="159">(((I2498/60)/60)/24)+DATE(1970,1,1)+(-5/24)</f>
        <v>41547.957638888889</v>
      </c>
    </row>
    <row r="2499" spans="1:20" ht="45" x14ac:dyDescent="0.2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 t="shared" si="156"/>
        <v>1.0358125</v>
      </c>
      <c r="P2499" s="7">
        <f t="shared" si="157"/>
        <v>48.037681159420288</v>
      </c>
      <c r="Q2499" t="s">
        <v>8338</v>
      </c>
      <c r="R2499" t="s">
        <v>8339</v>
      </c>
      <c r="S2499" s="17">
        <f t="shared" si="158"/>
        <v>42414.234988425924</v>
      </c>
      <c r="T2499" s="11">
        <f t="shared" si="159"/>
        <v>42451.625694444439</v>
      </c>
    </row>
    <row r="2500" spans="1:20" ht="45" x14ac:dyDescent="0.25">
      <c r="A2500">
        <v>3424</v>
      </c>
      <c r="B2500" s="3" t="s">
        <v>3423</v>
      </c>
      <c r="C2500" s="3" t="s">
        <v>7534</v>
      </c>
      <c r="D2500">
        <v>6000</v>
      </c>
      <c r="E2500">
        <v>6215</v>
      </c>
      <c r="F2500" t="s">
        <v>8219</v>
      </c>
      <c r="G2500" t="s">
        <v>8224</v>
      </c>
      <c r="H2500" t="s">
        <v>8246</v>
      </c>
      <c r="I2500">
        <v>1423119540</v>
      </c>
      <c r="J2500">
        <v>1421252084</v>
      </c>
      <c r="K2500" t="b">
        <v>0</v>
      </c>
      <c r="L2500">
        <v>76</v>
      </c>
      <c r="M2500" t="b">
        <v>1</v>
      </c>
      <c r="N2500" t="s">
        <v>8271</v>
      </c>
      <c r="O2500" s="6">
        <f t="shared" si="156"/>
        <v>1.0358333333333334</v>
      </c>
      <c r="P2500" s="7">
        <f t="shared" si="157"/>
        <v>81.776315789473685</v>
      </c>
      <c r="Q2500" t="s">
        <v>8317</v>
      </c>
      <c r="R2500" t="s">
        <v>8318</v>
      </c>
      <c r="S2500" s="17">
        <f t="shared" si="158"/>
        <v>42018.468564814808</v>
      </c>
      <c r="T2500" s="11">
        <f t="shared" si="159"/>
        <v>42040.082638888889</v>
      </c>
    </row>
    <row r="2501" spans="1:20" ht="45" x14ac:dyDescent="0.25">
      <c r="A2501">
        <v>2718</v>
      </c>
      <c r="B2501" s="3" t="s">
        <v>2718</v>
      </c>
      <c r="C2501" s="3" t="s">
        <v>6828</v>
      </c>
      <c r="D2501">
        <v>18000</v>
      </c>
      <c r="E2501">
        <v>18645</v>
      </c>
      <c r="F2501" t="s">
        <v>8219</v>
      </c>
      <c r="G2501" t="s">
        <v>8224</v>
      </c>
      <c r="H2501" t="s">
        <v>8246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8303</v>
      </c>
      <c r="O2501" s="6">
        <f t="shared" si="156"/>
        <v>1.0358333333333334</v>
      </c>
      <c r="P2501" s="7">
        <f t="shared" si="157"/>
        <v>125.97972972972973</v>
      </c>
      <c r="Q2501" t="s">
        <v>8317</v>
      </c>
      <c r="R2501" t="s">
        <v>8357</v>
      </c>
      <c r="S2501" s="17">
        <f t="shared" si="158"/>
        <v>42465.388252314813</v>
      </c>
      <c r="T2501" s="11">
        <f t="shared" si="159"/>
        <v>42493.749999999993</v>
      </c>
    </row>
    <row r="2502" spans="1:20" ht="45" x14ac:dyDescent="0.2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 t="shared" si="156"/>
        <v>1.036144</v>
      </c>
      <c r="P2502" s="7">
        <f t="shared" si="157"/>
        <v>156.04578313253012</v>
      </c>
      <c r="Q2502" t="s">
        <v>8310</v>
      </c>
      <c r="R2502" t="s">
        <v>8315</v>
      </c>
      <c r="S2502" s="17">
        <f t="shared" si="158"/>
        <v>42278.738287037035</v>
      </c>
      <c r="T2502" s="11">
        <f t="shared" si="159"/>
        <v>42308.958333333336</v>
      </c>
    </row>
    <row r="2503" spans="1:20" ht="45" x14ac:dyDescent="0.2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 t="shared" si="156"/>
        <v>1.0365</v>
      </c>
      <c r="P2503" s="7">
        <f t="shared" si="157"/>
        <v>54.55263157894737</v>
      </c>
      <c r="Q2503" t="s">
        <v>8317</v>
      </c>
      <c r="R2503" t="s">
        <v>8318</v>
      </c>
      <c r="S2503" s="17">
        <f t="shared" si="158"/>
        <v>42225.305555555555</v>
      </c>
      <c r="T2503" s="11">
        <f t="shared" si="159"/>
        <v>42242.749999999993</v>
      </c>
    </row>
    <row r="2504" spans="1:20" ht="30" x14ac:dyDescent="0.2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6">
        <f t="shared" si="156"/>
        <v>1.0366666666666666</v>
      </c>
      <c r="P2504" s="7">
        <f t="shared" si="157"/>
        <v>77.75</v>
      </c>
      <c r="Q2504" t="s">
        <v>8325</v>
      </c>
      <c r="R2504" t="s">
        <v>8326</v>
      </c>
      <c r="S2504" s="17">
        <f t="shared" si="158"/>
        <v>41547.795023148145</v>
      </c>
      <c r="T2504" s="11">
        <f t="shared" si="159"/>
        <v>41562.795023148145</v>
      </c>
    </row>
    <row r="2505" spans="1:20" ht="30" x14ac:dyDescent="0.2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6">
        <f t="shared" si="156"/>
        <v>1.0366666666666666</v>
      </c>
      <c r="P2505" s="7">
        <f t="shared" si="157"/>
        <v>75.853658536585371</v>
      </c>
      <c r="Q2505" t="s">
        <v>8325</v>
      </c>
      <c r="R2505" t="s">
        <v>8326</v>
      </c>
      <c r="S2505" s="17">
        <f t="shared" si="158"/>
        <v>41645.658946759257</v>
      </c>
      <c r="T2505" s="11">
        <f t="shared" si="159"/>
        <v>41690.658946759257</v>
      </c>
    </row>
    <row r="2506" spans="1:20" ht="45" x14ac:dyDescent="0.2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 t="shared" si="156"/>
        <v>1.0371999999999999</v>
      </c>
      <c r="P2506" s="7">
        <f t="shared" si="157"/>
        <v>54.020833333333336</v>
      </c>
      <c r="Q2506" t="s">
        <v>8310</v>
      </c>
      <c r="R2506" t="s">
        <v>8315</v>
      </c>
      <c r="S2506" s="17">
        <f t="shared" si="158"/>
        <v>41106.844733796293</v>
      </c>
      <c r="T2506" s="11">
        <f t="shared" si="159"/>
        <v>41136.844733796293</v>
      </c>
    </row>
    <row r="2507" spans="1:20" ht="45" x14ac:dyDescent="0.2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 t="shared" si="156"/>
        <v>1.0373000000000001</v>
      </c>
      <c r="P2507" s="7">
        <f t="shared" si="157"/>
        <v>90.2</v>
      </c>
      <c r="Q2507" t="s">
        <v>8317</v>
      </c>
      <c r="R2507" t="s">
        <v>8357</v>
      </c>
      <c r="S2507" s="17">
        <f t="shared" si="158"/>
        <v>42775.525381944441</v>
      </c>
      <c r="T2507" s="11">
        <f t="shared" si="159"/>
        <v>42792.999305555553</v>
      </c>
    </row>
    <row r="2508" spans="1:20" ht="45" x14ac:dyDescent="0.25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6">
        <f t="shared" si="156"/>
        <v>1.0375000000000001</v>
      </c>
      <c r="P2508" s="7">
        <f t="shared" si="157"/>
        <v>42.346938775510203</v>
      </c>
      <c r="Q2508" t="s">
        <v>8322</v>
      </c>
      <c r="R2508" t="s">
        <v>8323</v>
      </c>
      <c r="S2508" s="17">
        <f t="shared" si="158"/>
        <v>41249.54075231481</v>
      </c>
      <c r="T2508" s="11">
        <f t="shared" si="159"/>
        <v>41279.54075231481</v>
      </c>
    </row>
    <row r="2509" spans="1:20" ht="45" x14ac:dyDescent="0.25">
      <c r="A2509">
        <v>3399</v>
      </c>
      <c r="B2509" s="3" t="s">
        <v>3398</v>
      </c>
      <c r="C2509" s="3" t="s">
        <v>7509</v>
      </c>
      <c r="D2509">
        <v>1200</v>
      </c>
      <c r="E2509">
        <v>1245</v>
      </c>
      <c r="F2509" t="s">
        <v>8219</v>
      </c>
      <c r="G2509" t="s">
        <v>8225</v>
      </c>
      <c r="H2509" t="s">
        <v>8247</v>
      </c>
      <c r="I2509">
        <v>1424556325</v>
      </c>
      <c r="J2509">
        <v>1421964325</v>
      </c>
      <c r="K2509" t="b">
        <v>0</v>
      </c>
      <c r="L2509">
        <v>46</v>
      </c>
      <c r="M2509" t="b">
        <v>1</v>
      </c>
      <c r="N2509" t="s">
        <v>8271</v>
      </c>
      <c r="O2509" s="6">
        <f t="shared" si="156"/>
        <v>1.0375000000000001</v>
      </c>
      <c r="P2509" s="7">
        <f t="shared" si="157"/>
        <v>27.065217391304348</v>
      </c>
      <c r="Q2509" t="s">
        <v>8317</v>
      </c>
      <c r="R2509" t="s">
        <v>8318</v>
      </c>
      <c r="S2509" s="17">
        <f t="shared" si="158"/>
        <v>42026.712094907409</v>
      </c>
      <c r="T2509" s="11">
        <f t="shared" si="159"/>
        <v>42056.712094907409</v>
      </c>
    </row>
    <row r="2510" spans="1:20" ht="30" hidden="1" x14ac:dyDescent="0.25">
      <c r="A2510">
        <v>2703</v>
      </c>
      <c r="B2510" s="3" t="s">
        <v>2703</v>
      </c>
      <c r="C2510" s="3" t="s">
        <v>6813</v>
      </c>
      <c r="D2510">
        <v>40000</v>
      </c>
      <c r="E2510">
        <v>41500</v>
      </c>
      <c r="F2510" t="s">
        <v>8222</v>
      </c>
      <c r="G2510" t="s">
        <v>8238</v>
      </c>
      <c r="H2510" t="s">
        <v>8256</v>
      </c>
      <c r="I2510">
        <v>1490196830</v>
      </c>
      <c r="J2510">
        <v>1485016430</v>
      </c>
      <c r="K2510" t="b">
        <v>0</v>
      </c>
      <c r="L2510">
        <v>45</v>
      </c>
      <c r="M2510" t="b">
        <v>0</v>
      </c>
      <c r="N2510" t="s">
        <v>8303</v>
      </c>
      <c r="O2510" s="6">
        <f t="shared" si="156"/>
        <v>1.0375000000000001</v>
      </c>
      <c r="P2510" s="7">
        <f t="shared" si="157"/>
        <v>922.22222222222217</v>
      </c>
      <c r="Q2510" t="s">
        <v>8317</v>
      </c>
      <c r="R2510" t="s">
        <v>8357</v>
      </c>
      <c r="S2510" s="17">
        <f t="shared" si="158"/>
        <v>42756.481828703698</v>
      </c>
      <c r="T2510" s="11">
        <f t="shared" si="159"/>
        <v>42816.440162037034</v>
      </c>
    </row>
    <row r="2511" spans="1:20" ht="90" x14ac:dyDescent="0.2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 t="shared" si="156"/>
        <v>1.0376000000000001</v>
      </c>
      <c r="P2511" s="7">
        <f t="shared" si="157"/>
        <v>66.512820512820511</v>
      </c>
      <c r="Q2511" t="s">
        <v>8317</v>
      </c>
      <c r="R2511" t="s">
        <v>8318</v>
      </c>
      <c r="S2511" s="17">
        <f t="shared" si="158"/>
        <v>41760.727372685185</v>
      </c>
      <c r="T2511" s="11">
        <f t="shared" si="159"/>
        <v>41771.958333333328</v>
      </c>
    </row>
    <row r="2512" spans="1:20" ht="45" x14ac:dyDescent="0.2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 t="shared" si="156"/>
        <v>1.0376666666666667</v>
      </c>
      <c r="P2512" s="7">
        <f t="shared" si="157"/>
        <v>111.17857142857143</v>
      </c>
      <c r="Q2512" t="s">
        <v>8338</v>
      </c>
      <c r="R2512" t="s">
        <v>8339</v>
      </c>
      <c r="S2512" s="17">
        <f t="shared" si="158"/>
        <v>42211.420277777775</v>
      </c>
      <c r="T2512" s="11">
        <f t="shared" si="159"/>
        <v>42241.420277777775</v>
      </c>
    </row>
    <row r="2513" spans="1:20" ht="30" x14ac:dyDescent="0.2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6">
        <f t="shared" si="156"/>
        <v>1.03775</v>
      </c>
      <c r="P2513" s="7">
        <f t="shared" si="157"/>
        <v>79.82692307692308</v>
      </c>
      <c r="Q2513" t="s">
        <v>8325</v>
      </c>
      <c r="R2513" t="s">
        <v>8326</v>
      </c>
      <c r="S2513" s="17">
        <f t="shared" si="158"/>
        <v>41628.625347222223</v>
      </c>
      <c r="T2513" s="11">
        <f t="shared" si="159"/>
        <v>41658.625347222223</v>
      </c>
    </row>
    <row r="2514" spans="1:20" x14ac:dyDescent="0.2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6">
        <f t="shared" si="156"/>
        <v>1.03775</v>
      </c>
      <c r="P2514" s="7">
        <f t="shared" si="157"/>
        <v>266.08974358974359</v>
      </c>
      <c r="Q2514" t="s">
        <v>8325</v>
      </c>
      <c r="R2514" t="s">
        <v>8354</v>
      </c>
      <c r="S2514" s="17">
        <f t="shared" si="158"/>
        <v>41943.582696759258</v>
      </c>
      <c r="T2514" s="11">
        <f t="shared" si="159"/>
        <v>41974.624363425923</v>
      </c>
    </row>
    <row r="2515" spans="1:20" ht="45" x14ac:dyDescent="0.25">
      <c r="A2515">
        <v>1637</v>
      </c>
      <c r="B2515" s="3" t="s">
        <v>1638</v>
      </c>
      <c r="C2515" s="3" t="s">
        <v>5747</v>
      </c>
      <c r="D2515">
        <v>500</v>
      </c>
      <c r="E2515">
        <v>519</v>
      </c>
      <c r="F2515" t="s">
        <v>8219</v>
      </c>
      <c r="G2515" t="s">
        <v>8224</v>
      </c>
      <c r="H2515" t="s">
        <v>8246</v>
      </c>
      <c r="I2515">
        <v>1262302740</v>
      </c>
      <c r="J2515">
        <v>1257444140</v>
      </c>
      <c r="K2515" t="b">
        <v>0</v>
      </c>
      <c r="L2515">
        <v>15</v>
      </c>
      <c r="M2515" t="b">
        <v>1</v>
      </c>
      <c r="N2515" t="s">
        <v>8276</v>
      </c>
      <c r="O2515" s="6">
        <f t="shared" si="156"/>
        <v>1.038</v>
      </c>
      <c r="P2515" s="7">
        <f t="shared" si="157"/>
        <v>34.6</v>
      </c>
      <c r="Q2515" t="s">
        <v>8325</v>
      </c>
      <c r="R2515" t="s">
        <v>8326</v>
      </c>
      <c r="S2515" s="17">
        <f t="shared" si="158"/>
        <v>40122.543287037035</v>
      </c>
      <c r="T2515" s="11">
        <f t="shared" si="159"/>
        <v>40178.777083333334</v>
      </c>
    </row>
    <row r="2516" spans="1:20" ht="45" x14ac:dyDescent="0.25">
      <c r="A2516">
        <v>2461</v>
      </c>
      <c r="B2516" s="3" t="s">
        <v>2462</v>
      </c>
      <c r="C2516" s="3" t="s">
        <v>6571</v>
      </c>
      <c r="D2516">
        <v>7500</v>
      </c>
      <c r="E2516">
        <v>7785</v>
      </c>
      <c r="F2516" t="s">
        <v>8219</v>
      </c>
      <c r="G2516" t="s">
        <v>8224</v>
      </c>
      <c r="H2516" t="s">
        <v>8246</v>
      </c>
      <c r="I2516">
        <v>1317438000</v>
      </c>
      <c r="J2516">
        <v>1314577097</v>
      </c>
      <c r="K2516" t="b">
        <v>0</v>
      </c>
      <c r="L2516">
        <v>86</v>
      </c>
      <c r="M2516" t="b">
        <v>1</v>
      </c>
      <c r="N2516" t="s">
        <v>8279</v>
      </c>
      <c r="O2516" s="6">
        <f t="shared" si="156"/>
        <v>1.038</v>
      </c>
      <c r="P2516" s="7">
        <f t="shared" si="157"/>
        <v>90.523255813953483</v>
      </c>
      <c r="Q2516" t="s">
        <v>8325</v>
      </c>
      <c r="R2516" t="s">
        <v>8329</v>
      </c>
      <c r="S2516" s="17">
        <f t="shared" si="158"/>
        <v>40783.804363425923</v>
      </c>
      <c r="T2516" s="11">
        <f t="shared" si="159"/>
        <v>40816.916666666664</v>
      </c>
    </row>
    <row r="2517" spans="1:20" ht="45" x14ac:dyDescent="0.25">
      <c r="A2517">
        <v>1244</v>
      </c>
      <c r="B2517" s="3" t="s">
        <v>1245</v>
      </c>
      <c r="C2517" s="3" t="s">
        <v>5354</v>
      </c>
      <c r="D2517">
        <v>2000</v>
      </c>
      <c r="E2517">
        <v>2076</v>
      </c>
      <c r="F2517" t="s">
        <v>8219</v>
      </c>
      <c r="G2517" t="s">
        <v>8224</v>
      </c>
      <c r="H2517" t="s">
        <v>8246</v>
      </c>
      <c r="I2517">
        <v>1366664400</v>
      </c>
      <c r="J2517">
        <v>1363981723</v>
      </c>
      <c r="K2517" t="b">
        <v>1</v>
      </c>
      <c r="L2517">
        <v>45</v>
      </c>
      <c r="M2517" t="b">
        <v>1</v>
      </c>
      <c r="N2517" t="s">
        <v>8276</v>
      </c>
      <c r="O2517" s="6">
        <f t="shared" si="156"/>
        <v>1.038</v>
      </c>
      <c r="P2517" s="7">
        <f t="shared" si="157"/>
        <v>46.133333333333333</v>
      </c>
      <c r="Q2517" t="s">
        <v>8325</v>
      </c>
      <c r="R2517" t="s">
        <v>8326</v>
      </c>
      <c r="S2517" s="17">
        <f t="shared" si="158"/>
        <v>41355.617164351846</v>
      </c>
      <c r="T2517" s="11">
        <f t="shared" si="159"/>
        <v>41386.666666666664</v>
      </c>
    </row>
    <row r="2518" spans="1:20" ht="45" x14ac:dyDescent="0.2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6">
        <f t="shared" si="156"/>
        <v>1.038</v>
      </c>
      <c r="P2518" s="7">
        <f t="shared" si="157"/>
        <v>34.6</v>
      </c>
      <c r="Q2518" t="s">
        <v>8317</v>
      </c>
      <c r="R2518" t="s">
        <v>8318</v>
      </c>
      <c r="S2518" s="17">
        <f t="shared" si="158"/>
        <v>42143.252789351849</v>
      </c>
      <c r="T2518" s="11">
        <f t="shared" si="159"/>
        <v>42173.252789351849</v>
      </c>
    </row>
    <row r="2519" spans="1:20" ht="45" x14ac:dyDescent="0.2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 t="shared" si="156"/>
        <v>1.0381199999999999</v>
      </c>
      <c r="P2519" s="7">
        <f t="shared" si="157"/>
        <v>711.04109589041093</v>
      </c>
      <c r="Q2519" t="s">
        <v>8310</v>
      </c>
      <c r="R2519" t="s">
        <v>8315</v>
      </c>
      <c r="S2519" s="17">
        <f t="shared" si="158"/>
        <v>40732.633912037032</v>
      </c>
      <c r="T2519" s="11">
        <f t="shared" si="159"/>
        <v>40762.633912037032</v>
      </c>
    </row>
    <row r="2520" spans="1:20" ht="45" x14ac:dyDescent="0.2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 t="shared" si="156"/>
        <v>1.03840625</v>
      </c>
      <c r="P2520" s="7">
        <f t="shared" si="157"/>
        <v>96.877551020408163</v>
      </c>
      <c r="Q2520" t="s">
        <v>8322</v>
      </c>
      <c r="R2520" t="s">
        <v>8342</v>
      </c>
      <c r="S2520" s="17">
        <f t="shared" si="158"/>
        <v>42073.749236111107</v>
      </c>
      <c r="T2520" s="11">
        <f t="shared" si="159"/>
        <v>42103.749236111107</v>
      </c>
    </row>
    <row r="2521" spans="1:20" ht="45" x14ac:dyDescent="0.2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 t="shared" si="156"/>
        <v>1.0386666666666666</v>
      </c>
      <c r="P2521" s="7">
        <f t="shared" si="157"/>
        <v>60.859375</v>
      </c>
      <c r="Q2521" t="s">
        <v>8325</v>
      </c>
      <c r="R2521" t="s">
        <v>8326</v>
      </c>
      <c r="S2521" s="17">
        <f t="shared" si="158"/>
        <v>41557.572291666664</v>
      </c>
      <c r="T2521" s="11">
        <f t="shared" si="159"/>
        <v>41591.040972222218</v>
      </c>
    </row>
    <row r="2522" spans="1:20" ht="30" x14ac:dyDescent="0.2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6">
        <f t="shared" si="156"/>
        <v>1.0389999999999999</v>
      </c>
      <c r="P2522" s="7">
        <f t="shared" si="157"/>
        <v>69.266666666666666</v>
      </c>
      <c r="Q2522" t="s">
        <v>8310</v>
      </c>
      <c r="R2522" t="s">
        <v>8311</v>
      </c>
      <c r="S2522" s="17">
        <f t="shared" si="158"/>
        <v>41828.306793981479</v>
      </c>
      <c r="T2522" s="11">
        <f t="shared" si="159"/>
        <v>41858.306793981479</v>
      </c>
    </row>
    <row r="2523" spans="1:20" ht="45" x14ac:dyDescent="0.2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6">
        <f t="shared" si="156"/>
        <v>1.0389999999999999</v>
      </c>
      <c r="P2523" s="7">
        <f t="shared" si="157"/>
        <v>96.203703703703709</v>
      </c>
      <c r="Q2523" t="s">
        <v>8317</v>
      </c>
      <c r="R2523" t="s">
        <v>8318</v>
      </c>
      <c r="S2523" s="17">
        <f t="shared" si="158"/>
        <v>42689.833101851851</v>
      </c>
      <c r="T2523" s="11">
        <f t="shared" si="159"/>
        <v>42749.833101851851</v>
      </c>
    </row>
    <row r="2524" spans="1:20" ht="60" x14ac:dyDescent="0.2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 t="shared" si="156"/>
        <v>1.0390027322404372</v>
      </c>
      <c r="P2524" s="7">
        <f t="shared" si="157"/>
        <v>56.460043668122275</v>
      </c>
      <c r="Q2524" t="s">
        <v>8310</v>
      </c>
      <c r="R2524" t="s">
        <v>8315</v>
      </c>
      <c r="S2524" s="17">
        <f t="shared" si="158"/>
        <v>40379.568101851852</v>
      </c>
      <c r="T2524" s="11">
        <f t="shared" si="159"/>
        <v>40421.947222222218</v>
      </c>
    </row>
    <row r="2525" spans="1:20" ht="45" x14ac:dyDescent="0.2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 t="shared" si="156"/>
        <v>1.0394285714285714</v>
      </c>
      <c r="P2525" s="7">
        <f t="shared" si="157"/>
        <v>125.44827586206897</v>
      </c>
      <c r="Q2525" t="s">
        <v>8310</v>
      </c>
      <c r="R2525" t="s">
        <v>8315</v>
      </c>
      <c r="S2525" s="17">
        <f t="shared" si="158"/>
        <v>42438.619456018518</v>
      </c>
      <c r="T2525" s="11">
        <f t="shared" si="159"/>
        <v>42468.577789351846</v>
      </c>
    </row>
    <row r="2526" spans="1:20" ht="45" x14ac:dyDescent="0.2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 t="shared" si="156"/>
        <v>1.0395714285714286</v>
      </c>
      <c r="P2526" s="7">
        <f t="shared" si="157"/>
        <v>79.967032967032964</v>
      </c>
      <c r="Q2526" t="s">
        <v>8338</v>
      </c>
      <c r="R2526" t="s">
        <v>8339</v>
      </c>
      <c r="S2526" s="17">
        <f t="shared" si="158"/>
        <v>42409.567743055559</v>
      </c>
      <c r="T2526" s="11">
        <f t="shared" si="159"/>
        <v>42469.526076388887</v>
      </c>
    </row>
    <row r="2527" spans="1:20" ht="45" x14ac:dyDescent="0.2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 t="shared" si="156"/>
        <v>1.0397333333333334</v>
      </c>
      <c r="P2527" s="7">
        <f t="shared" si="157"/>
        <v>239.93846153846152</v>
      </c>
      <c r="Q2527" t="s">
        <v>8310</v>
      </c>
      <c r="R2527" t="s">
        <v>8315</v>
      </c>
      <c r="S2527" s="17">
        <f t="shared" si="158"/>
        <v>41668.398136574069</v>
      </c>
      <c r="T2527" s="11">
        <f t="shared" si="159"/>
        <v>41698.398136574069</v>
      </c>
    </row>
    <row r="2528" spans="1:20" ht="30" x14ac:dyDescent="0.2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 t="shared" si="156"/>
        <v>1.0398000000000001</v>
      </c>
      <c r="P2528" s="7">
        <f t="shared" si="157"/>
        <v>135.62608695652173</v>
      </c>
      <c r="Q2528" t="s">
        <v>8317</v>
      </c>
      <c r="R2528" t="s">
        <v>8359</v>
      </c>
      <c r="S2528" s="17">
        <f t="shared" si="158"/>
        <v>42425.527083333327</v>
      </c>
      <c r="T2528" s="11">
        <f t="shared" si="159"/>
        <v>42455.48541666667</v>
      </c>
    </row>
    <row r="2529" spans="1:20" ht="45" x14ac:dyDescent="0.25">
      <c r="A2529">
        <v>2317</v>
      </c>
      <c r="B2529" s="3" t="s">
        <v>2318</v>
      </c>
      <c r="C2529" s="3" t="s">
        <v>6427</v>
      </c>
      <c r="D2529">
        <v>400</v>
      </c>
      <c r="E2529">
        <v>416</v>
      </c>
      <c r="F2529" t="s">
        <v>8219</v>
      </c>
      <c r="G2529" t="s">
        <v>8224</v>
      </c>
      <c r="H2529" t="s">
        <v>8246</v>
      </c>
      <c r="I2529">
        <v>1266210000</v>
      </c>
      <c r="J2529">
        <v>1263474049</v>
      </c>
      <c r="K2529" t="b">
        <v>1</v>
      </c>
      <c r="L2529">
        <v>22</v>
      </c>
      <c r="M2529" t="b">
        <v>1</v>
      </c>
      <c r="N2529" t="s">
        <v>8279</v>
      </c>
      <c r="O2529" s="6">
        <f t="shared" si="156"/>
        <v>1.04</v>
      </c>
      <c r="P2529" s="7">
        <f t="shared" si="157"/>
        <v>18.90909090909091</v>
      </c>
      <c r="Q2529" t="s">
        <v>8325</v>
      </c>
      <c r="R2529" t="s">
        <v>8329</v>
      </c>
      <c r="S2529" s="17">
        <f t="shared" si="158"/>
        <v>40192.33390046296</v>
      </c>
      <c r="T2529" s="11">
        <f t="shared" si="159"/>
        <v>40224</v>
      </c>
    </row>
    <row r="2530" spans="1:20" ht="45" x14ac:dyDescent="0.25">
      <c r="A2530">
        <v>1893</v>
      </c>
      <c r="B2530" s="3" t="s">
        <v>1894</v>
      </c>
      <c r="C2530" s="3" t="s">
        <v>6003</v>
      </c>
      <c r="D2530">
        <v>2500</v>
      </c>
      <c r="E2530">
        <v>2600</v>
      </c>
      <c r="F2530" t="s">
        <v>8219</v>
      </c>
      <c r="G2530" t="s">
        <v>8224</v>
      </c>
      <c r="H2530" t="s">
        <v>8246</v>
      </c>
      <c r="I2530">
        <v>1302926340</v>
      </c>
      <c r="J2530">
        <v>1301524585</v>
      </c>
      <c r="K2530" t="b">
        <v>0</v>
      </c>
      <c r="L2530">
        <v>45</v>
      </c>
      <c r="M2530" t="b">
        <v>1</v>
      </c>
      <c r="N2530" t="s">
        <v>8279</v>
      </c>
      <c r="O2530" s="6">
        <f t="shared" si="156"/>
        <v>1.04</v>
      </c>
      <c r="P2530" s="7">
        <f t="shared" si="157"/>
        <v>57.777777777777779</v>
      </c>
      <c r="Q2530" t="s">
        <v>8325</v>
      </c>
      <c r="R2530" t="s">
        <v>8329</v>
      </c>
      <c r="S2530" s="17">
        <f t="shared" si="158"/>
        <v>40632.733622685184</v>
      </c>
      <c r="T2530" s="11">
        <f t="shared" si="159"/>
        <v>40648.957638888889</v>
      </c>
    </row>
    <row r="2531" spans="1:20" ht="30" x14ac:dyDescent="0.25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6">
        <f t="shared" si="156"/>
        <v>1.04</v>
      </c>
      <c r="P2531" s="7">
        <f t="shared" si="157"/>
        <v>38.518518518518519</v>
      </c>
      <c r="Q2531" t="s">
        <v>8325</v>
      </c>
      <c r="R2531" t="s">
        <v>8326</v>
      </c>
      <c r="S2531" s="17">
        <f t="shared" si="158"/>
        <v>40636.465567129628</v>
      </c>
      <c r="T2531" s="11">
        <f t="shared" si="159"/>
        <v>40666.465567129628</v>
      </c>
    </row>
    <row r="2532" spans="1:20" ht="45" x14ac:dyDescent="0.25">
      <c r="A2532">
        <v>3149</v>
      </c>
      <c r="B2532" s="3" t="s">
        <v>3149</v>
      </c>
      <c r="C2532" s="3" t="s">
        <v>7259</v>
      </c>
      <c r="D2532">
        <v>1250</v>
      </c>
      <c r="E2532">
        <v>1300</v>
      </c>
      <c r="F2532" t="s">
        <v>8219</v>
      </c>
      <c r="G2532" t="s">
        <v>8224</v>
      </c>
      <c r="H2532" t="s">
        <v>8246</v>
      </c>
      <c r="I2532">
        <v>1354845600</v>
      </c>
      <c r="J2532">
        <v>1352766300</v>
      </c>
      <c r="K2532" t="b">
        <v>1</v>
      </c>
      <c r="L2532">
        <v>25</v>
      </c>
      <c r="M2532" t="b">
        <v>1</v>
      </c>
      <c r="N2532" t="s">
        <v>8271</v>
      </c>
      <c r="O2532" s="6">
        <f t="shared" si="156"/>
        <v>1.04</v>
      </c>
      <c r="P2532" s="7">
        <f t="shared" si="157"/>
        <v>52</v>
      </c>
      <c r="Q2532" t="s">
        <v>8317</v>
      </c>
      <c r="R2532" t="s">
        <v>8318</v>
      </c>
      <c r="S2532" s="17">
        <f t="shared" si="158"/>
        <v>41225.809027777774</v>
      </c>
      <c r="T2532" s="11">
        <f t="shared" si="159"/>
        <v>41249.875</v>
      </c>
    </row>
    <row r="2533" spans="1:20" ht="30" x14ac:dyDescent="0.25">
      <c r="A2533">
        <v>811</v>
      </c>
      <c r="B2533" s="3" t="s">
        <v>812</v>
      </c>
      <c r="C2533" s="3" t="s">
        <v>4921</v>
      </c>
      <c r="D2533">
        <v>1000</v>
      </c>
      <c r="E2533">
        <v>1040</v>
      </c>
      <c r="F2533" t="s">
        <v>8219</v>
      </c>
      <c r="G2533" t="s">
        <v>8224</v>
      </c>
      <c r="H2533" t="s">
        <v>8246</v>
      </c>
      <c r="I2533">
        <v>1373475120</v>
      </c>
      <c r="J2533">
        <v>1371569202</v>
      </c>
      <c r="K2533" t="b">
        <v>0</v>
      </c>
      <c r="L2533">
        <v>12</v>
      </c>
      <c r="M2533" t="b">
        <v>1</v>
      </c>
      <c r="N2533" t="s">
        <v>8276</v>
      </c>
      <c r="O2533" s="6">
        <f t="shared" si="156"/>
        <v>1.04</v>
      </c>
      <c r="P2533" s="7">
        <f t="shared" si="157"/>
        <v>86.666666666666671</v>
      </c>
      <c r="Q2533" t="s">
        <v>8325</v>
      </c>
      <c r="R2533" t="s">
        <v>8326</v>
      </c>
      <c r="S2533" s="17">
        <f t="shared" si="158"/>
        <v>41443.435208333329</v>
      </c>
      <c r="T2533" s="11">
        <f t="shared" si="159"/>
        <v>41465.494444444441</v>
      </c>
    </row>
    <row r="2534" spans="1:20" ht="45" x14ac:dyDescent="0.25">
      <c r="A2534">
        <v>94</v>
      </c>
      <c r="B2534" s="3" t="s">
        <v>96</v>
      </c>
      <c r="C2534" s="3" t="s">
        <v>4205</v>
      </c>
      <c r="D2534">
        <v>250</v>
      </c>
      <c r="E2534">
        <v>260</v>
      </c>
      <c r="F2534" t="s">
        <v>8219</v>
      </c>
      <c r="G2534" t="s">
        <v>8225</v>
      </c>
      <c r="H2534" t="s">
        <v>8247</v>
      </c>
      <c r="I2534">
        <v>1396890822</v>
      </c>
      <c r="J2534">
        <v>1395162822</v>
      </c>
      <c r="K2534" t="b">
        <v>0</v>
      </c>
      <c r="L2534">
        <v>12</v>
      </c>
      <c r="M2534" t="b">
        <v>1</v>
      </c>
      <c r="N2534" t="s">
        <v>8266</v>
      </c>
      <c r="O2534" s="6">
        <f t="shared" si="156"/>
        <v>1.04</v>
      </c>
      <c r="P2534" s="7">
        <f t="shared" si="157"/>
        <v>21.666666666666668</v>
      </c>
      <c r="Q2534" t="s">
        <v>8310</v>
      </c>
      <c r="R2534" t="s">
        <v>8312</v>
      </c>
      <c r="S2534" s="17">
        <f t="shared" si="158"/>
        <v>41716.509513888886</v>
      </c>
      <c r="T2534" s="11">
        <f t="shared" si="159"/>
        <v>41736.509513888886</v>
      </c>
    </row>
    <row r="2535" spans="1:20" ht="45" x14ac:dyDescent="0.25">
      <c r="A2535">
        <v>112</v>
      </c>
      <c r="B2535" s="3" t="s">
        <v>114</v>
      </c>
      <c r="C2535" s="3" t="s">
        <v>4223</v>
      </c>
      <c r="D2535">
        <v>5000</v>
      </c>
      <c r="E2535">
        <v>5200</v>
      </c>
      <c r="F2535" t="s">
        <v>8219</v>
      </c>
      <c r="G2535" t="s">
        <v>8224</v>
      </c>
      <c r="H2535" t="s">
        <v>8246</v>
      </c>
      <c r="I2535">
        <v>1397354400</v>
      </c>
      <c r="J2535">
        <v>1395277318</v>
      </c>
      <c r="K2535" t="b">
        <v>0</v>
      </c>
      <c r="L2535">
        <v>81</v>
      </c>
      <c r="M2535" t="b">
        <v>1</v>
      </c>
      <c r="N2535" t="s">
        <v>8266</v>
      </c>
      <c r="O2535" s="6">
        <f t="shared" si="156"/>
        <v>1.04</v>
      </c>
      <c r="P2535" s="7">
        <f t="shared" si="157"/>
        <v>64.197530864197532</v>
      </c>
      <c r="Q2535" t="s">
        <v>8310</v>
      </c>
      <c r="R2535" t="s">
        <v>8312</v>
      </c>
      <c r="S2535" s="17">
        <f t="shared" si="158"/>
        <v>41717.834699074068</v>
      </c>
      <c r="T2535" s="11">
        <f t="shared" si="159"/>
        <v>41741.875</v>
      </c>
    </row>
    <row r="2536" spans="1:20" ht="45" x14ac:dyDescent="0.25">
      <c r="A2536">
        <v>3649</v>
      </c>
      <c r="B2536" s="3" t="s">
        <v>3647</v>
      </c>
      <c r="C2536" s="3" t="s">
        <v>7759</v>
      </c>
      <c r="D2536">
        <v>750</v>
      </c>
      <c r="E2536">
        <v>780</v>
      </c>
      <c r="F2536" t="s">
        <v>8219</v>
      </c>
      <c r="G2536" t="s">
        <v>8229</v>
      </c>
      <c r="H2536" t="s">
        <v>8251</v>
      </c>
      <c r="I2536">
        <v>1402938394</v>
      </c>
      <c r="J2536">
        <v>1400691994</v>
      </c>
      <c r="K2536" t="b">
        <v>0</v>
      </c>
      <c r="L2536">
        <v>8</v>
      </c>
      <c r="M2536" t="b">
        <v>1</v>
      </c>
      <c r="N2536" t="s">
        <v>8271</v>
      </c>
      <c r="O2536" s="6">
        <f t="shared" si="156"/>
        <v>1.04</v>
      </c>
      <c r="P2536" s="7">
        <f t="shared" si="157"/>
        <v>97.5</v>
      </c>
      <c r="Q2536" t="s">
        <v>8317</v>
      </c>
      <c r="R2536" t="s">
        <v>8318</v>
      </c>
      <c r="S2536" s="17">
        <f t="shared" si="158"/>
        <v>41780.504560185182</v>
      </c>
      <c r="T2536" s="11">
        <f t="shared" si="159"/>
        <v>41806.504560185182</v>
      </c>
    </row>
    <row r="2537" spans="1:20" ht="30" x14ac:dyDescent="0.25">
      <c r="A2537">
        <v>3651</v>
      </c>
      <c r="B2537" s="3" t="s">
        <v>3649</v>
      </c>
      <c r="C2537" s="3" t="s">
        <v>7761</v>
      </c>
      <c r="D2537">
        <v>500</v>
      </c>
      <c r="E2537">
        <v>520</v>
      </c>
      <c r="F2537" t="s">
        <v>8219</v>
      </c>
      <c r="G2537" t="s">
        <v>8224</v>
      </c>
      <c r="H2537" t="s">
        <v>8246</v>
      </c>
      <c r="I2537">
        <v>1407686340</v>
      </c>
      <c r="J2537">
        <v>1404833442</v>
      </c>
      <c r="K2537" t="b">
        <v>0</v>
      </c>
      <c r="L2537">
        <v>9</v>
      </c>
      <c r="M2537" t="b">
        <v>1</v>
      </c>
      <c r="N2537" t="s">
        <v>8271</v>
      </c>
      <c r="O2537" s="6">
        <f t="shared" si="156"/>
        <v>1.04</v>
      </c>
      <c r="P2537" s="7">
        <f t="shared" si="157"/>
        <v>57.777777777777779</v>
      </c>
      <c r="Q2537" t="s">
        <v>8317</v>
      </c>
      <c r="R2537" t="s">
        <v>8318</v>
      </c>
      <c r="S2537" s="17">
        <f t="shared" si="158"/>
        <v>41828.437986111108</v>
      </c>
      <c r="T2537" s="11">
        <f t="shared" si="159"/>
        <v>41861.457638888889</v>
      </c>
    </row>
    <row r="2538" spans="1:20" ht="45" x14ac:dyDescent="0.25">
      <c r="A2538">
        <v>3476</v>
      </c>
      <c r="B2538" s="3" t="s">
        <v>3475</v>
      </c>
      <c r="C2538" s="3" t="s">
        <v>7586</v>
      </c>
      <c r="D2538">
        <v>300</v>
      </c>
      <c r="E2538">
        <v>312</v>
      </c>
      <c r="F2538" t="s">
        <v>8219</v>
      </c>
      <c r="G2538" t="s">
        <v>8224</v>
      </c>
      <c r="H2538" t="s">
        <v>8246</v>
      </c>
      <c r="I2538">
        <v>1414378800</v>
      </c>
      <c r="J2538">
        <v>1412836990</v>
      </c>
      <c r="K2538" t="b">
        <v>0</v>
      </c>
      <c r="L2538">
        <v>6</v>
      </c>
      <c r="M2538" t="b">
        <v>1</v>
      </c>
      <c r="N2538" t="s">
        <v>8271</v>
      </c>
      <c r="O2538" s="6">
        <f t="shared" si="156"/>
        <v>1.04</v>
      </c>
      <c r="P2538" s="7">
        <f t="shared" si="157"/>
        <v>52</v>
      </c>
      <c r="Q2538" t="s">
        <v>8317</v>
      </c>
      <c r="R2538" t="s">
        <v>8318</v>
      </c>
      <c r="S2538" s="17">
        <f t="shared" si="158"/>
        <v>41921.071643518517</v>
      </c>
      <c r="T2538" s="11">
        <f t="shared" si="159"/>
        <v>41938.916666666664</v>
      </c>
    </row>
    <row r="2539" spans="1:20" ht="60" x14ac:dyDescent="0.25">
      <c r="A2539">
        <v>2840</v>
      </c>
      <c r="B2539" s="3" t="s">
        <v>2840</v>
      </c>
      <c r="C2539" s="3" t="s">
        <v>6950</v>
      </c>
      <c r="D2539">
        <v>2500</v>
      </c>
      <c r="E2539">
        <v>2600</v>
      </c>
      <c r="F2539" t="s">
        <v>8219</v>
      </c>
      <c r="G2539" t="s">
        <v>8225</v>
      </c>
      <c r="H2539" t="s">
        <v>8247</v>
      </c>
      <c r="I2539">
        <v>1426698000</v>
      </c>
      <c r="J2539">
        <v>1424825479</v>
      </c>
      <c r="K2539" t="b">
        <v>0</v>
      </c>
      <c r="L2539">
        <v>132</v>
      </c>
      <c r="M2539" t="b">
        <v>1</v>
      </c>
      <c r="N2539" t="s">
        <v>8271</v>
      </c>
      <c r="O2539" s="6">
        <f t="shared" si="156"/>
        <v>1.04</v>
      </c>
      <c r="P2539" s="7">
        <f t="shared" si="157"/>
        <v>19.696969696969695</v>
      </c>
      <c r="Q2539" t="s">
        <v>8317</v>
      </c>
      <c r="R2539" t="s">
        <v>8318</v>
      </c>
      <c r="S2539" s="17">
        <f t="shared" si="158"/>
        <v>42059.827303240738</v>
      </c>
      <c r="T2539" s="11">
        <f t="shared" si="159"/>
        <v>42081.499999999993</v>
      </c>
    </row>
    <row r="2540" spans="1:20" ht="45" x14ac:dyDescent="0.2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6">
        <f t="shared" si="156"/>
        <v>1.04</v>
      </c>
      <c r="P2540" s="7">
        <f t="shared" si="157"/>
        <v>866.66666666666663</v>
      </c>
      <c r="Q2540" t="s">
        <v>8317</v>
      </c>
      <c r="R2540" t="s">
        <v>8318</v>
      </c>
      <c r="S2540" s="17">
        <f t="shared" si="158"/>
        <v>42320.893425925926</v>
      </c>
      <c r="T2540" s="11">
        <f t="shared" si="159"/>
        <v>42350.893425925926</v>
      </c>
    </row>
    <row r="2541" spans="1:20" ht="60" x14ac:dyDescent="0.25">
      <c r="A2541">
        <v>1835</v>
      </c>
      <c r="B2541" s="3" t="s">
        <v>1836</v>
      </c>
      <c r="C2541" s="3" t="s">
        <v>5945</v>
      </c>
      <c r="D2541">
        <v>500</v>
      </c>
      <c r="E2541">
        <v>520</v>
      </c>
      <c r="F2541" t="s">
        <v>8219</v>
      </c>
      <c r="G2541" t="s">
        <v>8225</v>
      </c>
      <c r="H2541" t="s">
        <v>8247</v>
      </c>
      <c r="I2541">
        <v>1459439471</v>
      </c>
      <c r="J2541">
        <v>1456851071</v>
      </c>
      <c r="K2541" t="b">
        <v>0</v>
      </c>
      <c r="L2541">
        <v>11</v>
      </c>
      <c r="M2541" t="b">
        <v>1</v>
      </c>
      <c r="N2541" t="s">
        <v>8276</v>
      </c>
      <c r="O2541" s="6">
        <f t="shared" si="156"/>
        <v>1.04</v>
      </c>
      <c r="P2541" s="7">
        <f t="shared" si="157"/>
        <v>47.272727272727273</v>
      </c>
      <c r="Q2541" t="s">
        <v>8325</v>
      </c>
      <c r="R2541" t="s">
        <v>8326</v>
      </c>
      <c r="S2541" s="17">
        <f t="shared" si="158"/>
        <v>42430.49387731481</v>
      </c>
      <c r="T2541" s="11">
        <f t="shared" si="159"/>
        <v>42460.452210648145</v>
      </c>
    </row>
    <row r="2542" spans="1:20" ht="45" x14ac:dyDescent="0.25">
      <c r="A2542">
        <v>829</v>
      </c>
      <c r="B2542" s="3" t="s">
        <v>830</v>
      </c>
      <c r="C2542" s="3" t="s">
        <v>4939</v>
      </c>
      <c r="D2542">
        <v>500</v>
      </c>
      <c r="E2542">
        <v>520</v>
      </c>
      <c r="F2542" t="s">
        <v>8219</v>
      </c>
      <c r="G2542" t="s">
        <v>8225</v>
      </c>
      <c r="H2542" t="s">
        <v>8247</v>
      </c>
      <c r="I2542">
        <v>1468437240</v>
      </c>
      <c r="J2542">
        <v>1463253240</v>
      </c>
      <c r="K2542" t="b">
        <v>0</v>
      </c>
      <c r="L2542">
        <v>16</v>
      </c>
      <c r="M2542" t="b">
        <v>1</v>
      </c>
      <c r="N2542" t="s">
        <v>8276</v>
      </c>
      <c r="O2542" s="6">
        <f t="shared" si="156"/>
        <v>1.04</v>
      </c>
      <c r="P2542" s="7">
        <f t="shared" si="157"/>
        <v>32.5</v>
      </c>
      <c r="Q2542" t="s">
        <v>8325</v>
      </c>
      <c r="R2542" t="s">
        <v>8326</v>
      </c>
      <c r="S2542" s="17">
        <f t="shared" si="158"/>
        <v>42504.593055555553</v>
      </c>
      <c r="T2542" s="11">
        <f t="shared" si="159"/>
        <v>42564.593055555553</v>
      </c>
    </row>
    <row r="2543" spans="1:20" ht="45" x14ac:dyDescent="0.25">
      <c r="A2543">
        <v>3663</v>
      </c>
      <c r="B2543" s="3" t="s">
        <v>3660</v>
      </c>
      <c r="C2543" s="3" t="s">
        <v>7773</v>
      </c>
      <c r="D2543">
        <v>225</v>
      </c>
      <c r="E2543">
        <v>234</v>
      </c>
      <c r="F2543" t="s">
        <v>8219</v>
      </c>
      <c r="G2543" t="s">
        <v>8225</v>
      </c>
      <c r="H2543" t="s">
        <v>8247</v>
      </c>
      <c r="I2543">
        <v>1482321030</v>
      </c>
      <c r="J2543">
        <v>1477133430</v>
      </c>
      <c r="K2543" t="b">
        <v>0</v>
      </c>
      <c r="L2543">
        <v>9</v>
      </c>
      <c r="M2543" t="b">
        <v>1</v>
      </c>
      <c r="N2543" t="s">
        <v>8271</v>
      </c>
      <c r="O2543" s="6">
        <f t="shared" si="156"/>
        <v>1.04</v>
      </c>
      <c r="P2543" s="7">
        <f t="shared" si="157"/>
        <v>26</v>
      </c>
      <c r="Q2543" t="s">
        <v>8317</v>
      </c>
      <c r="R2543" t="s">
        <v>8318</v>
      </c>
      <c r="S2543" s="17">
        <f t="shared" si="158"/>
        <v>42665.243402777771</v>
      </c>
      <c r="T2543" s="11">
        <f t="shared" si="159"/>
        <v>42725.285069444442</v>
      </c>
    </row>
    <row r="2544" spans="1:20" ht="45" hidden="1" x14ac:dyDescent="0.25">
      <c r="A2544">
        <v>1001</v>
      </c>
      <c r="B2544" s="3" t="s">
        <v>1002</v>
      </c>
      <c r="C2544" s="3" t="s">
        <v>5111</v>
      </c>
      <c r="D2544">
        <v>5000</v>
      </c>
      <c r="E2544">
        <v>5200</v>
      </c>
      <c r="F2544" t="s">
        <v>8220</v>
      </c>
      <c r="G2544" t="s">
        <v>8225</v>
      </c>
      <c r="H2544" t="s">
        <v>8247</v>
      </c>
      <c r="I2544">
        <v>1485796613</v>
      </c>
      <c r="J2544">
        <v>1481908613</v>
      </c>
      <c r="K2544" t="b">
        <v>0</v>
      </c>
      <c r="L2544">
        <v>4</v>
      </c>
      <c r="M2544" t="b">
        <v>0</v>
      </c>
      <c r="N2544" t="s">
        <v>8273</v>
      </c>
      <c r="O2544" s="6">
        <f t="shared" si="156"/>
        <v>1.04</v>
      </c>
      <c r="P2544" s="7">
        <f t="shared" si="157"/>
        <v>1300</v>
      </c>
      <c r="Q2544" t="s">
        <v>8319</v>
      </c>
      <c r="R2544" t="s">
        <v>8321</v>
      </c>
      <c r="S2544" s="17">
        <f t="shared" si="158"/>
        <v>42720.511724537035</v>
      </c>
      <c r="T2544" s="11">
        <f t="shared" si="159"/>
        <v>42765.511724537035</v>
      </c>
    </row>
    <row r="2545" spans="1:20" ht="45" x14ac:dyDescent="0.2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 t="shared" si="156"/>
        <v>1.0404266666666666</v>
      </c>
      <c r="P2545" s="7">
        <f t="shared" si="157"/>
        <v>78.031999999999996</v>
      </c>
      <c r="Q2545" t="s">
        <v>8325</v>
      </c>
      <c r="R2545" t="s">
        <v>8329</v>
      </c>
      <c r="S2545" s="17">
        <f t="shared" si="158"/>
        <v>40079.516782407409</v>
      </c>
      <c r="T2545" s="11">
        <f t="shared" si="159"/>
        <v>40156.558333333334</v>
      </c>
    </row>
    <row r="2546" spans="1:20" ht="45" x14ac:dyDescent="0.2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 t="shared" si="156"/>
        <v>1.0405</v>
      </c>
      <c r="P2546" s="7">
        <f t="shared" si="157"/>
        <v>66.698717948717942</v>
      </c>
      <c r="Q2546" t="s">
        <v>8322</v>
      </c>
      <c r="R2546" t="s">
        <v>8323</v>
      </c>
      <c r="S2546" s="17">
        <f t="shared" si="158"/>
        <v>42333.804791666662</v>
      </c>
      <c r="T2546" s="11">
        <f t="shared" si="159"/>
        <v>42363.804791666662</v>
      </c>
    </row>
    <row r="2547" spans="1:20" ht="45" x14ac:dyDescent="0.2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 t="shared" si="156"/>
        <v>1.0406666666666666</v>
      </c>
      <c r="P2547" s="7">
        <f t="shared" si="157"/>
        <v>53.827586206896555</v>
      </c>
      <c r="Q2547" t="s">
        <v>8325</v>
      </c>
      <c r="R2547" t="s">
        <v>8326</v>
      </c>
      <c r="S2547" s="17">
        <f t="shared" si="158"/>
        <v>40070.045486111107</v>
      </c>
      <c r="T2547" s="11">
        <f t="shared" si="159"/>
        <v>40148.5</v>
      </c>
    </row>
    <row r="2548" spans="1:20" ht="45" x14ac:dyDescent="0.2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 t="shared" si="156"/>
        <v>1.0410165</v>
      </c>
      <c r="P2548" s="7">
        <f t="shared" si="157"/>
        <v>138.8022</v>
      </c>
      <c r="Q2548" t="s">
        <v>8310</v>
      </c>
      <c r="R2548" t="s">
        <v>8315</v>
      </c>
      <c r="S2548" s="17">
        <f t="shared" si="158"/>
        <v>40868.011481481481</v>
      </c>
      <c r="T2548" s="11">
        <f t="shared" si="159"/>
        <v>40909.124305555553</v>
      </c>
    </row>
    <row r="2549" spans="1:20" ht="45" x14ac:dyDescent="0.2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 t="shared" si="156"/>
        <v>1.0411111111111111</v>
      </c>
      <c r="P2549" s="7">
        <f t="shared" si="157"/>
        <v>90.09615384615384</v>
      </c>
      <c r="Q2549" t="s">
        <v>8325</v>
      </c>
      <c r="R2549" t="s">
        <v>8329</v>
      </c>
      <c r="S2549" s="17">
        <f t="shared" si="158"/>
        <v>41735.796168981477</v>
      </c>
      <c r="T2549" s="11">
        <f t="shared" si="159"/>
        <v>41765.796168981477</v>
      </c>
    </row>
    <row r="2550" spans="1:20" ht="45" x14ac:dyDescent="0.2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 t="shared" si="156"/>
        <v>1.04112</v>
      </c>
      <c r="P2550" s="7">
        <f t="shared" si="157"/>
        <v>81.84905660377359</v>
      </c>
      <c r="Q2550" t="s">
        <v>8310</v>
      </c>
      <c r="R2550" t="s">
        <v>8315</v>
      </c>
      <c r="S2550" s="17">
        <f t="shared" si="158"/>
        <v>42043.397245370368</v>
      </c>
      <c r="T2550" s="11">
        <f t="shared" si="159"/>
        <v>42078.355578703697</v>
      </c>
    </row>
    <row r="2551" spans="1:20" ht="45" x14ac:dyDescent="0.2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 t="shared" si="156"/>
        <v>1.0412571428571429</v>
      </c>
      <c r="P2551" s="7">
        <f t="shared" si="157"/>
        <v>130.15714285714284</v>
      </c>
      <c r="Q2551" t="s">
        <v>8338</v>
      </c>
      <c r="R2551" t="s">
        <v>8339</v>
      </c>
      <c r="S2551" s="17">
        <f t="shared" si="158"/>
        <v>42109.686608796292</v>
      </c>
      <c r="T2551" s="11">
        <f t="shared" si="159"/>
        <v>42141.541666666664</v>
      </c>
    </row>
    <row r="2552" spans="1:20" ht="45" x14ac:dyDescent="0.2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 t="shared" si="156"/>
        <v>1.04129</v>
      </c>
      <c r="P2552" s="7">
        <f t="shared" si="157"/>
        <v>28.924722222222222</v>
      </c>
      <c r="Q2552" t="s">
        <v>8310</v>
      </c>
      <c r="R2552" t="s">
        <v>8315</v>
      </c>
      <c r="S2552" s="17">
        <f t="shared" si="158"/>
        <v>40820.974803240737</v>
      </c>
      <c r="T2552" s="11">
        <f t="shared" si="159"/>
        <v>40835.875</v>
      </c>
    </row>
    <row r="2553" spans="1:20" ht="45" x14ac:dyDescent="0.25">
      <c r="A2553">
        <v>3226</v>
      </c>
      <c r="B2553" s="3" t="s">
        <v>3226</v>
      </c>
      <c r="C2553" s="3" t="s">
        <v>7336</v>
      </c>
      <c r="D2553">
        <v>1200</v>
      </c>
      <c r="E2553">
        <v>1250</v>
      </c>
      <c r="F2553" t="s">
        <v>8219</v>
      </c>
      <c r="G2553" t="s">
        <v>8225</v>
      </c>
      <c r="H2553" t="s">
        <v>8247</v>
      </c>
      <c r="I2553">
        <v>1446213612</v>
      </c>
      <c r="J2553">
        <v>1443621612</v>
      </c>
      <c r="K2553" t="b">
        <v>1</v>
      </c>
      <c r="L2553">
        <v>21</v>
      </c>
      <c r="M2553" t="b">
        <v>1</v>
      </c>
      <c r="N2553" t="s">
        <v>8271</v>
      </c>
      <c r="O2553" s="6">
        <f t="shared" si="156"/>
        <v>1.0416666666666667</v>
      </c>
      <c r="P2553" s="7">
        <f t="shared" si="157"/>
        <v>59.523809523809526</v>
      </c>
      <c r="Q2553" t="s">
        <v>8317</v>
      </c>
      <c r="R2553" t="s">
        <v>8318</v>
      </c>
      <c r="S2553" s="17">
        <f t="shared" si="158"/>
        <v>42277.375138888885</v>
      </c>
      <c r="T2553" s="11">
        <f t="shared" si="159"/>
        <v>42307.375138888885</v>
      </c>
    </row>
    <row r="2554" spans="1:20" ht="45" x14ac:dyDescent="0.25">
      <c r="A2554">
        <v>46</v>
      </c>
      <c r="B2554" s="3" t="s">
        <v>48</v>
      </c>
      <c r="C2554" s="3" t="s">
        <v>4157</v>
      </c>
      <c r="D2554">
        <v>8400</v>
      </c>
      <c r="E2554">
        <v>8750</v>
      </c>
      <c r="F2554" t="s">
        <v>8219</v>
      </c>
      <c r="G2554" t="s">
        <v>8226</v>
      </c>
      <c r="H2554" t="s">
        <v>8248</v>
      </c>
      <c r="I2554">
        <v>1450220974</v>
      </c>
      <c r="J2554">
        <v>1447628974</v>
      </c>
      <c r="K2554" t="b">
        <v>0</v>
      </c>
      <c r="L2554">
        <v>45</v>
      </c>
      <c r="M2554" t="b">
        <v>1</v>
      </c>
      <c r="N2554" t="s">
        <v>8265</v>
      </c>
      <c r="O2554" s="6">
        <f t="shared" si="156"/>
        <v>1.0416666666666667</v>
      </c>
      <c r="P2554" s="7">
        <f t="shared" si="157"/>
        <v>194.44444444444446</v>
      </c>
      <c r="Q2554" t="s">
        <v>8310</v>
      </c>
      <c r="R2554" t="s">
        <v>8311</v>
      </c>
      <c r="S2554" s="17">
        <f t="shared" si="158"/>
        <v>42323.756643518522</v>
      </c>
      <c r="T2554" s="11">
        <f t="shared" si="159"/>
        <v>42353.756643518522</v>
      </c>
    </row>
    <row r="2555" spans="1:20" ht="30" x14ac:dyDescent="0.2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 t="shared" si="156"/>
        <v>1.0416766467065868</v>
      </c>
      <c r="P2555" s="7">
        <f t="shared" si="157"/>
        <v>123.37588652482269</v>
      </c>
      <c r="Q2555" t="s">
        <v>8338</v>
      </c>
      <c r="R2555" t="s">
        <v>8339</v>
      </c>
      <c r="S2555" s="17">
        <f t="shared" si="158"/>
        <v>42430.221909722219</v>
      </c>
      <c r="T2555" s="11">
        <f t="shared" si="159"/>
        <v>42460.208333333336</v>
      </c>
    </row>
    <row r="2556" spans="1:20" ht="45" x14ac:dyDescent="0.2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6">
        <f t="shared" si="156"/>
        <v>1.042</v>
      </c>
      <c r="P2556" s="7">
        <f t="shared" si="157"/>
        <v>66.369426751592357</v>
      </c>
      <c r="Q2556" t="s">
        <v>8325</v>
      </c>
      <c r="R2556" t="s">
        <v>8326</v>
      </c>
      <c r="S2556" s="17">
        <f t="shared" si="158"/>
        <v>41194.507187499999</v>
      </c>
      <c r="T2556" s="11">
        <f t="shared" si="159"/>
        <v>41235.708333333328</v>
      </c>
    </row>
    <row r="2557" spans="1:20" ht="45" x14ac:dyDescent="0.2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6">
        <f t="shared" si="156"/>
        <v>1.042</v>
      </c>
      <c r="P2557" s="7">
        <f t="shared" si="157"/>
        <v>186.07142857142858</v>
      </c>
      <c r="Q2557" t="s">
        <v>8317</v>
      </c>
      <c r="R2557" t="s">
        <v>8318</v>
      </c>
      <c r="S2557" s="17">
        <f t="shared" si="158"/>
        <v>42100.719525462955</v>
      </c>
      <c r="T2557" s="11">
        <f t="shared" si="159"/>
        <v>42126.666666666664</v>
      </c>
    </row>
    <row r="2558" spans="1:20" ht="45" x14ac:dyDescent="0.2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 t="shared" si="156"/>
        <v>1.0421799999999999</v>
      </c>
      <c r="P2558" s="7">
        <f t="shared" si="157"/>
        <v>64.933333333333323</v>
      </c>
      <c r="Q2558" t="s">
        <v>8319</v>
      </c>
      <c r="R2558" t="s">
        <v>8355</v>
      </c>
      <c r="S2558" s="17">
        <f t="shared" si="158"/>
        <v>40997.842858796292</v>
      </c>
      <c r="T2558" s="11">
        <f t="shared" si="159"/>
        <v>41027.842858796292</v>
      </c>
    </row>
    <row r="2559" spans="1:20" ht="30" x14ac:dyDescent="0.2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 t="shared" si="156"/>
        <v>1.0424</v>
      </c>
      <c r="P2559" s="7">
        <f t="shared" si="157"/>
        <v>27.145833333333332</v>
      </c>
      <c r="Q2559" t="s">
        <v>8325</v>
      </c>
      <c r="R2559" t="s">
        <v>8326</v>
      </c>
      <c r="S2559" s="17">
        <f t="shared" si="158"/>
        <v>41766.762314814812</v>
      </c>
      <c r="T2559" s="11">
        <f t="shared" si="159"/>
        <v>41798.957638888889</v>
      </c>
    </row>
    <row r="2560" spans="1:20" ht="30" x14ac:dyDescent="0.2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 t="shared" si="156"/>
        <v>1.0428333333333333</v>
      </c>
      <c r="P2560" s="7">
        <f t="shared" si="157"/>
        <v>82.328947368421055</v>
      </c>
      <c r="Q2560" t="s">
        <v>8325</v>
      </c>
      <c r="R2560" t="s">
        <v>8354</v>
      </c>
      <c r="S2560" s="17">
        <f t="shared" si="158"/>
        <v>40947.872395833328</v>
      </c>
      <c r="T2560" s="11">
        <f t="shared" si="159"/>
        <v>40992.830729166664</v>
      </c>
    </row>
    <row r="2561" spans="1:20" ht="45" x14ac:dyDescent="0.2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 t="shared" si="156"/>
        <v>1.0428571428571429</v>
      </c>
      <c r="P2561" s="7">
        <f t="shared" si="157"/>
        <v>36.5</v>
      </c>
      <c r="Q2561" t="s">
        <v>8317</v>
      </c>
      <c r="R2561" t="s">
        <v>8318</v>
      </c>
      <c r="S2561" s="17">
        <f t="shared" si="158"/>
        <v>41780.317604166667</v>
      </c>
      <c r="T2561" s="11">
        <f t="shared" si="159"/>
        <v>41796.75</v>
      </c>
    </row>
    <row r="2562" spans="1:20" ht="45" x14ac:dyDescent="0.2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 t="shared" ref="O2562:O2625" si="160">E2562/D2562</f>
        <v>1.0430333333333333</v>
      </c>
      <c r="P2562" s="7">
        <f t="shared" ref="P2562:P2625" si="161">IFERROR(E2562/L2562,0)</f>
        <v>845.70270270270271</v>
      </c>
      <c r="Q2562" t="s">
        <v>8319</v>
      </c>
      <c r="R2562" t="s">
        <v>8349</v>
      </c>
      <c r="S2562" s="17">
        <f t="shared" ref="S2562:S2625" si="162">(((J2562/60)/60)/24)+DATE(1970,1,1)+(-5/24)</f>
        <v>41872.317384259259</v>
      </c>
      <c r="T2562" s="11">
        <f t="shared" ref="T2562:T2625" si="163">(((I2562/60)/60)/24)+DATE(1970,1,1)+(-5/24)</f>
        <v>41929.958333333328</v>
      </c>
    </row>
    <row r="2563" spans="1:20" ht="45" x14ac:dyDescent="0.2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 t="shared" si="160"/>
        <v>1.043047619047619</v>
      </c>
      <c r="P2563" s="7">
        <f t="shared" si="161"/>
        <v>81.125925925925927</v>
      </c>
      <c r="Q2563" t="s">
        <v>8317</v>
      </c>
      <c r="R2563" t="s">
        <v>8318</v>
      </c>
      <c r="S2563" s="17">
        <f t="shared" si="162"/>
        <v>42135.391874999994</v>
      </c>
      <c r="T2563" s="11">
        <f t="shared" si="163"/>
        <v>42166.874999999993</v>
      </c>
    </row>
    <row r="2564" spans="1:20" ht="45" x14ac:dyDescent="0.2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 t="shared" si="160"/>
        <v>1.0431999999999999</v>
      </c>
      <c r="P2564" s="7">
        <f t="shared" si="161"/>
        <v>66.871794871794876</v>
      </c>
      <c r="Q2564" t="s">
        <v>8325</v>
      </c>
      <c r="R2564" t="s">
        <v>8327</v>
      </c>
      <c r="S2564" s="17">
        <f t="shared" si="162"/>
        <v>41526.384062500001</v>
      </c>
      <c r="T2564" s="11">
        <f t="shared" si="163"/>
        <v>41560.957638888889</v>
      </c>
    </row>
    <row r="2565" spans="1:20" ht="45" x14ac:dyDescent="0.2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 t="shared" si="160"/>
        <v>1.0433333333333332</v>
      </c>
      <c r="P2565" s="7">
        <f t="shared" si="161"/>
        <v>55.892857142857146</v>
      </c>
      <c r="Q2565" t="s">
        <v>8317</v>
      </c>
      <c r="R2565" t="s">
        <v>8318</v>
      </c>
      <c r="S2565" s="17">
        <f t="shared" si="162"/>
        <v>41764.238298611104</v>
      </c>
      <c r="T2565" s="11">
        <f t="shared" si="163"/>
        <v>41790.957638888889</v>
      </c>
    </row>
    <row r="2566" spans="1:20" ht="45" x14ac:dyDescent="0.25">
      <c r="A2566">
        <v>3601</v>
      </c>
      <c r="B2566" s="3" t="s">
        <v>3600</v>
      </c>
      <c r="C2566" s="3" t="s">
        <v>7711</v>
      </c>
      <c r="D2566">
        <v>2000</v>
      </c>
      <c r="E2566">
        <v>2087</v>
      </c>
      <c r="F2566" t="s">
        <v>8219</v>
      </c>
      <c r="G2566" t="s">
        <v>8225</v>
      </c>
      <c r="H2566" t="s">
        <v>8247</v>
      </c>
      <c r="I2566">
        <v>1421452682</v>
      </c>
      <c r="J2566">
        <v>1418860682</v>
      </c>
      <c r="K2566" t="b">
        <v>0</v>
      </c>
      <c r="L2566">
        <v>53</v>
      </c>
      <c r="M2566" t="b">
        <v>1</v>
      </c>
      <c r="N2566" t="s">
        <v>8271</v>
      </c>
      <c r="O2566" s="6">
        <f t="shared" si="160"/>
        <v>1.0435000000000001</v>
      </c>
      <c r="P2566" s="7">
        <f t="shared" si="161"/>
        <v>39.377358490566039</v>
      </c>
      <c r="Q2566" t="s">
        <v>8317</v>
      </c>
      <c r="R2566" t="s">
        <v>8318</v>
      </c>
      <c r="S2566" s="17">
        <f t="shared" si="162"/>
        <v>41990.790300925924</v>
      </c>
      <c r="T2566" s="11">
        <f t="shared" si="163"/>
        <v>42020.790300925924</v>
      </c>
    </row>
    <row r="2567" spans="1:20" ht="30" x14ac:dyDescent="0.25">
      <c r="A2567">
        <v>3339</v>
      </c>
      <c r="B2567" s="3" t="s">
        <v>3339</v>
      </c>
      <c r="C2567" s="3" t="s">
        <v>7449</v>
      </c>
      <c r="D2567">
        <v>8000</v>
      </c>
      <c r="E2567">
        <v>8348</v>
      </c>
      <c r="F2567" t="s">
        <v>8219</v>
      </c>
      <c r="G2567" t="s">
        <v>8224</v>
      </c>
      <c r="H2567" t="s">
        <v>8246</v>
      </c>
      <c r="I2567">
        <v>1469721518</v>
      </c>
      <c r="J2567">
        <v>1467129518</v>
      </c>
      <c r="K2567" t="b">
        <v>0</v>
      </c>
      <c r="L2567">
        <v>47</v>
      </c>
      <c r="M2567" t="b">
        <v>1</v>
      </c>
      <c r="N2567" t="s">
        <v>8271</v>
      </c>
      <c r="O2567" s="6">
        <f t="shared" si="160"/>
        <v>1.0435000000000001</v>
      </c>
      <c r="P2567" s="7">
        <f t="shared" si="161"/>
        <v>177.61702127659575</v>
      </c>
      <c r="Q2567" t="s">
        <v>8317</v>
      </c>
      <c r="R2567" t="s">
        <v>8318</v>
      </c>
      <c r="S2567" s="17">
        <f t="shared" si="162"/>
        <v>42549.457384259258</v>
      </c>
      <c r="T2567" s="11">
        <f t="shared" si="163"/>
        <v>42579.457384259258</v>
      </c>
    </row>
    <row r="2568" spans="1:20" ht="45" x14ac:dyDescent="0.2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 t="shared" si="160"/>
        <v>1.043625</v>
      </c>
      <c r="P2568" s="7">
        <f t="shared" si="161"/>
        <v>56.412162162162161</v>
      </c>
      <c r="Q2568" t="s">
        <v>8325</v>
      </c>
      <c r="R2568" t="s">
        <v>8326</v>
      </c>
      <c r="S2568" s="17">
        <f t="shared" si="162"/>
        <v>41370.591851851852</v>
      </c>
      <c r="T2568" s="11">
        <f t="shared" si="163"/>
        <v>41400.591851851852</v>
      </c>
    </row>
    <row r="2569" spans="1:20" ht="45" x14ac:dyDescent="0.2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 t="shared" si="160"/>
        <v>1.04396</v>
      </c>
      <c r="P2569" s="7">
        <f t="shared" si="161"/>
        <v>70.921195652173907</v>
      </c>
      <c r="Q2569" t="s">
        <v>8310</v>
      </c>
      <c r="R2569" t="s">
        <v>8315</v>
      </c>
      <c r="S2569" s="17">
        <f t="shared" si="162"/>
        <v>42688.979548611103</v>
      </c>
      <c r="T2569" s="11">
        <f t="shared" si="163"/>
        <v>42723.979548611103</v>
      </c>
    </row>
    <row r="2570" spans="1:20" ht="30" x14ac:dyDescent="0.2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 t="shared" si="160"/>
        <v>1.044</v>
      </c>
      <c r="P2570" s="7">
        <f t="shared" si="161"/>
        <v>145</v>
      </c>
      <c r="Q2570" t="s">
        <v>8317</v>
      </c>
      <c r="R2570" t="s">
        <v>8318</v>
      </c>
      <c r="S2570" s="17">
        <f t="shared" si="162"/>
        <v>42491.714548611104</v>
      </c>
      <c r="T2570" s="11">
        <f t="shared" si="163"/>
        <v>42521.714548611104</v>
      </c>
    </row>
    <row r="2571" spans="1:20" ht="30" x14ac:dyDescent="0.2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 t="shared" si="160"/>
        <v>1.0442100000000001</v>
      </c>
      <c r="P2571" s="7">
        <f t="shared" si="161"/>
        <v>46.06808823529412</v>
      </c>
      <c r="Q2571" t="s">
        <v>8325</v>
      </c>
      <c r="R2571" t="s">
        <v>8326</v>
      </c>
      <c r="S2571" s="17">
        <f t="shared" si="162"/>
        <v>40007.49591435185</v>
      </c>
      <c r="T2571" s="11">
        <f t="shared" si="163"/>
        <v>40056.958333333328</v>
      </c>
    </row>
    <row r="2572" spans="1:20" ht="45" x14ac:dyDescent="0.2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 t="shared" si="160"/>
        <v>1.0442857142857143</v>
      </c>
      <c r="P2572" s="7">
        <f t="shared" si="161"/>
        <v>71.666666666666671</v>
      </c>
      <c r="Q2572" t="s">
        <v>8317</v>
      </c>
      <c r="R2572" t="s">
        <v>8318</v>
      </c>
      <c r="S2572" s="17">
        <f t="shared" si="162"/>
        <v>42302.493182870363</v>
      </c>
      <c r="T2572" s="11">
        <f t="shared" si="163"/>
        <v>42337.749999999993</v>
      </c>
    </row>
    <row r="2573" spans="1:20" ht="45" x14ac:dyDescent="0.2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 t="shared" si="160"/>
        <v>1.0443333333333333</v>
      </c>
      <c r="P2573" s="7">
        <f t="shared" si="161"/>
        <v>111.89285714285714</v>
      </c>
      <c r="Q2573" t="s">
        <v>8317</v>
      </c>
      <c r="R2573" t="s">
        <v>8318</v>
      </c>
      <c r="S2573" s="17">
        <f t="shared" si="162"/>
        <v>41937.745115740734</v>
      </c>
      <c r="T2573" s="11">
        <f t="shared" si="163"/>
        <v>41972.786782407398</v>
      </c>
    </row>
    <row r="2574" spans="1:20" x14ac:dyDescent="0.2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 t="shared" si="160"/>
        <v>1.0443750000000001</v>
      </c>
      <c r="P2574" s="7">
        <f t="shared" si="161"/>
        <v>117.67605633802818</v>
      </c>
      <c r="Q2574" t="s">
        <v>8325</v>
      </c>
      <c r="R2574" t="s">
        <v>8326</v>
      </c>
      <c r="S2574" s="17">
        <f t="shared" si="162"/>
        <v>40763.483090277776</v>
      </c>
      <c r="T2574" s="11">
        <f t="shared" si="163"/>
        <v>40793.483090277776</v>
      </c>
    </row>
    <row r="2575" spans="1:20" ht="45" x14ac:dyDescent="0.2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6">
        <f t="shared" si="160"/>
        <v>1.0444</v>
      </c>
      <c r="P2575" s="7">
        <f t="shared" si="161"/>
        <v>64.46913580246914</v>
      </c>
      <c r="Q2575" t="s">
        <v>8325</v>
      </c>
      <c r="R2575" t="s">
        <v>8326</v>
      </c>
      <c r="S2575" s="17">
        <f t="shared" si="162"/>
        <v>41067.532534722224</v>
      </c>
      <c r="T2575" s="11">
        <f t="shared" si="163"/>
        <v>41097.532534722224</v>
      </c>
    </row>
    <row r="2576" spans="1:20" ht="30" x14ac:dyDescent="0.2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6">
        <f t="shared" si="160"/>
        <v>1.0444</v>
      </c>
      <c r="P2576" s="7">
        <f t="shared" si="161"/>
        <v>340.56521739130437</v>
      </c>
      <c r="Q2576" t="s">
        <v>8319</v>
      </c>
      <c r="R2576" t="s">
        <v>8349</v>
      </c>
      <c r="S2576" s="17">
        <f t="shared" si="162"/>
        <v>42095.032372685186</v>
      </c>
      <c r="T2576" s="11">
        <f t="shared" si="163"/>
        <v>42125.032372685186</v>
      </c>
    </row>
    <row r="2577" spans="1:20" ht="30" x14ac:dyDescent="0.2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 t="shared" si="160"/>
        <v>1.0445405405405406</v>
      </c>
      <c r="P2577" s="7">
        <f t="shared" si="161"/>
        <v>50.852631578947367</v>
      </c>
      <c r="Q2577" t="s">
        <v>8333</v>
      </c>
      <c r="R2577" t="s">
        <v>8351</v>
      </c>
      <c r="S2577" s="17">
        <f t="shared" si="162"/>
        <v>42200.457928240743</v>
      </c>
      <c r="T2577" s="11">
        <f t="shared" si="163"/>
        <v>42214.457928240743</v>
      </c>
    </row>
    <row r="2578" spans="1:20" ht="45" x14ac:dyDescent="0.2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 t="shared" si="160"/>
        <v>1.0446206037108834</v>
      </c>
      <c r="P2578" s="7">
        <f t="shared" si="161"/>
        <v>109.33695652173913</v>
      </c>
      <c r="Q2578" t="s">
        <v>8319</v>
      </c>
      <c r="R2578" t="s">
        <v>8321</v>
      </c>
      <c r="S2578" s="17">
        <f t="shared" si="162"/>
        <v>42178.952418981477</v>
      </c>
      <c r="T2578" s="11">
        <f t="shared" si="163"/>
        <v>42211.541666666664</v>
      </c>
    </row>
    <row r="2579" spans="1:20" ht="45" x14ac:dyDescent="0.2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 t="shared" si="160"/>
        <v>1.0449999999999999</v>
      </c>
      <c r="P2579" s="7">
        <f t="shared" si="161"/>
        <v>48.984375</v>
      </c>
      <c r="Q2579" t="s">
        <v>8317</v>
      </c>
      <c r="R2579" t="s">
        <v>8357</v>
      </c>
      <c r="S2579" s="17">
        <f t="shared" si="162"/>
        <v>42622.559143518512</v>
      </c>
      <c r="T2579" s="11">
        <f t="shared" si="163"/>
        <v>42652.559143518512</v>
      </c>
    </row>
    <row r="2580" spans="1:20" ht="30" x14ac:dyDescent="0.2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 t="shared" si="160"/>
        <v>1.0451515151515152</v>
      </c>
      <c r="P2580" s="7">
        <f t="shared" si="161"/>
        <v>86.224999999999994</v>
      </c>
      <c r="Q2580" t="s">
        <v>8317</v>
      </c>
      <c r="R2580" t="s">
        <v>8318</v>
      </c>
      <c r="S2580" s="17">
        <f t="shared" si="162"/>
        <v>42165.784791666665</v>
      </c>
      <c r="T2580" s="11">
        <f t="shared" si="163"/>
        <v>42187.784791666665</v>
      </c>
    </row>
    <row r="2581" spans="1:20" ht="45" x14ac:dyDescent="0.2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 t="shared" si="160"/>
        <v>1.0451666666666666</v>
      </c>
      <c r="P2581" s="7">
        <f t="shared" si="161"/>
        <v>89.585714285714289</v>
      </c>
      <c r="Q2581" t="s">
        <v>8317</v>
      </c>
      <c r="R2581" t="s">
        <v>8318</v>
      </c>
      <c r="S2581" s="17">
        <f t="shared" si="162"/>
        <v>42696.41611111111</v>
      </c>
      <c r="T2581" s="11">
        <f t="shared" si="163"/>
        <v>42726.41611111111</v>
      </c>
    </row>
    <row r="2582" spans="1:20" ht="45" x14ac:dyDescent="0.2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 t="shared" si="160"/>
        <v>1.0451999999999999</v>
      </c>
      <c r="P2582" s="7">
        <f t="shared" si="161"/>
        <v>80.400000000000006</v>
      </c>
      <c r="Q2582" t="s">
        <v>8317</v>
      </c>
      <c r="R2582" t="s">
        <v>8318</v>
      </c>
      <c r="S2582" s="17">
        <f t="shared" si="162"/>
        <v>42248.48942129629</v>
      </c>
      <c r="T2582" s="11">
        <f t="shared" si="163"/>
        <v>42283.48942129629</v>
      </c>
    </row>
    <row r="2583" spans="1:20" ht="45" x14ac:dyDescent="0.2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 t="shared" si="160"/>
        <v>1.0454285714285714</v>
      </c>
      <c r="P2583" s="7">
        <f t="shared" si="161"/>
        <v>79.543478260869563</v>
      </c>
      <c r="Q2583" t="s">
        <v>8317</v>
      </c>
      <c r="R2583" t="s">
        <v>8318</v>
      </c>
      <c r="S2583" s="17">
        <f t="shared" si="162"/>
        <v>42340.972303240742</v>
      </c>
      <c r="T2583" s="11">
        <f t="shared" si="163"/>
        <v>42372.972303240742</v>
      </c>
    </row>
    <row r="2584" spans="1:20" ht="45" x14ac:dyDescent="0.2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 t="shared" si="160"/>
        <v>1.0455692307692308</v>
      </c>
      <c r="P2584" s="7">
        <f t="shared" si="161"/>
        <v>91.840540540540545</v>
      </c>
      <c r="Q2584" t="s">
        <v>8310</v>
      </c>
      <c r="R2584" t="s">
        <v>8312</v>
      </c>
      <c r="S2584" s="17">
        <f t="shared" si="162"/>
        <v>40738.860949074071</v>
      </c>
      <c r="T2584" s="11">
        <f t="shared" si="163"/>
        <v>40768.75</v>
      </c>
    </row>
    <row r="2585" spans="1:20" ht="45" x14ac:dyDescent="0.2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 t="shared" si="160"/>
        <v>1.0457142857142858</v>
      </c>
      <c r="P2585" s="7">
        <f t="shared" si="161"/>
        <v>32.972972972972975</v>
      </c>
      <c r="Q2585" t="s">
        <v>8317</v>
      </c>
      <c r="R2585" t="s">
        <v>8318</v>
      </c>
      <c r="S2585" s="17">
        <f t="shared" si="162"/>
        <v>42148.468518518515</v>
      </c>
      <c r="T2585" s="11">
        <f t="shared" si="163"/>
        <v>42170.468518518515</v>
      </c>
    </row>
    <row r="2586" spans="1:20" ht="45" x14ac:dyDescent="0.2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 t="shared" si="160"/>
        <v>1.0459624999999999</v>
      </c>
      <c r="P2586" s="7">
        <f t="shared" si="161"/>
        <v>373.55803571428572</v>
      </c>
      <c r="Q2586" t="s">
        <v>8319</v>
      </c>
      <c r="R2586" t="s">
        <v>8356</v>
      </c>
      <c r="S2586" s="17">
        <f t="shared" si="162"/>
        <v>42222.41443287037</v>
      </c>
      <c r="T2586" s="11">
        <f t="shared" si="163"/>
        <v>42251.416666666664</v>
      </c>
    </row>
    <row r="2587" spans="1:20" ht="45" x14ac:dyDescent="0.2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6">
        <f t="shared" si="160"/>
        <v>1.046</v>
      </c>
      <c r="P2587" s="7">
        <f t="shared" si="161"/>
        <v>104.6</v>
      </c>
      <c r="Q2587" t="s">
        <v>8310</v>
      </c>
      <c r="R2587" t="s">
        <v>8312</v>
      </c>
      <c r="S2587" s="17">
        <f t="shared" si="162"/>
        <v>40322.331053240734</v>
      </c>
      <c r="T2587" s="11">
        <f t="shared" si="163"/>
        <v>40331.861805555556</v>
      </c>
    </row>
    <row r="2588" spans="1:20" ht="45" x14ac:dyDescent="0.2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6">
        <f t="shared" si="160"/>
        <v>1.046</v>
      </c>
      <c r="P2588" s="7">
        <f t="shared" si="161"/>
        <v>45.478260869565219</v>
      </c>
      <c r="Q2588" t="s">
        <v>8317</v>
      </c>
      <c r="R2588" t="s">
        <v>8318</v>
      </c>
      <c r="S2588" s="17">
        <f t="shared" si="162"/>
        <v>41968.991423611107</v>
      </c>
      <c r="T2588" s="11">
        <f t="shared" si="163"/>
        <v>42004.999999999993</v>
      </c>
    </row>
    <row r="2589" spans="1:20" ht="45" x14ac:dyDescent="0.2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 t="shared" si="160"/>
        <v>1.0462615</v>
      </c>
      <c r="P2589" s="7">
        <f t="shared" si="161"/>
        <v>55.066394736842106</v>
      </c>
      <c r="Q2589" t="s">
        <v>8310</v>
      </c>
      <c r="R2589" t="s">
        <v>8315</v>
      </c>
      <c r="S2589" s="17">
        <f t="shared" si="162"/>
        <v>40904.529861111107</v>
      </c>
      <c r="T2589" s="11">
        <f t="shared" si="163"/>
        <v>40929.529861111107</v>
      </c>
    </row>
    <row r="2590" spans="1:20" ht="45" x14ac:dyDescent="0.2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 t="shared" si="160"/>
        <v>1.0464</v>
      </c>
      <c r="P2590" s="7">
        <f t="shared" si="161"/>
        <v>93.428571428571431</v>
      </c>
      <c r="Q2590" t="s">
        <v>8317</v>
      </c>
      <c r="R2590" t="s">
        <v>8318</v>
      </c>
      <c r="S2590" s="17">
        <f t="shared" si="162"/>
        <v>42645.884479166663</v>
      </c>
      <c r="T2590" s="11">
        <f t="shared" si="163"/>
        <v>42674.999305555553</v>
      </c>
    </row>
    <row r="2591" spans="1:20" ht="45" x14ac:dyDescent="0.2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 t="shared" si="160"/>
        <v>1.0465</v>
      </c>
      <c r="P2591" s="7">
        <f t="shared" si="161"/>
        <v>63.424242424242422</v>
      </c>
      <c r="Q2591" t="s">
        <v>8317</v>
      </c>
      <c r="R2591" t="s">
        <v>8318</v>
      </c>
      <c r="S2591" s="17">
        <f t="shared" si="162"/>
        <v>42458.472592592596</v>
      </c>
      <c r="T2591" s="11">
        <f t="shared" si="163"/>
        <v>42488.472592592596</v>
      </c>
    </row>
    <row r="2592" spans="1:20" ht="45" x14ac:dyDescent="0.25">
      <c r="A2592">
        <v>3543</v>
      </c>
      <c r="B2592" s="3" t="s">
        <v>3542</v>
      </c>
      <c r="C2592" s="3" t="s">
        <v>7653</v>
      </c>
      <c r="D2592">
        <v>1500</v>
      </c>
      <c r="E2592">
        <v>1570</v>
      </c>
      <c r="F2592" t="s">
        <v>8219</v>
      </c>
      <c r="G2592" t="s">
        <v>8236</v>
      </c>
      <c r="H2592" t="s">
        <v>8249</v>
      </c>
      <c r="I2592">
        <v>1435255659</v>
      </c>
      <c r="J2592">
        <v>1432663659</v>
      </c>
      <c r="K2592" t="b">
        <v>0</v>
      </c>
      <c r="L2592">
        <v>29</v>
      </c>
      <c r="M2592" t="b">
        <v>1</v>
      </c>
      <c r="N2592" t="s">
        <v>8271</v>
      </c>
      <c r="O2592" s="6">
        <f t="shared" si="160"/>
        <v>1.0466666666666666</v>
      </c>
      <c r="P2592" s="7">
        <f t="shared" si="161"/>
        <v>54.137931034482762</v>
      </c>
      <c r="Q2592" t="s">
        <v>8317</v>
      </c>
      <c r="R2592" t="s">
        <v>8318</v>
      </c>
      <c r="S2592" s="17">
        <f t="shared" si="162"/>
        <v>42150.546979166662</v>
      </c>
      <c r="T2592" s="11">
        <f t="shared" si="163"/>
        <v>42180.546979166662</v>
      </c>
    </row>
    <row r="2593" spans="1:20" ht="45" x14ac:dyDescent="0.25">
      <c r="A2593">
        <v>534</v>
      </c>
      <c r="B2593" s="3" t="s">
        <v>535</v>
      </c>
      <c r="C2593" s="3" t="s">
        <v>4644</v>
      </c>
      <c r="D2593">
        <v>15000</v>
      </c>
      <c r="E2593">
        <v>15700</v>
      </c>
      <c r="F2593" t="s">
        <v>8219</v>
      </c>
      <c r="G2593" t="s">
        <v>8234</v>
      </c>
      <c r="H2593" t="s">
        <v>8254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8271</v>
      </c>
      <c r="O2593" s="6">
        <f t="shared" si="160"/>
        <v>1.0466666666666666</v>
      </c>
      <c r="P2593" s="7">
        <f t="shared" si="161"/>
        <v>327.08333333333331</v>
      </c>
      <c r="Q2593" t="s">
        <v>8317</v>
      </c>
      <c r="R2593" t="s">
        <v>8318</v>
      </c>
      <c r="S2593" s="17">
        <f t="shared" si="162"/>
        <v>42270.602662037032</v>
      </c>
      <c r="T2593" s="11">
        <f t="shared" si="163"/>
        <v>42309.749999999993</v>
      </c>
    </row>
    <row r="2594" spans="1:20" ht="45" x14ac:dyDescent="0.2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6">
        <f t="shared" si="160"/>
        <v>1.0466666666666666</v>
      </c>
      <c r="P2594" s="7">
        <f t="shared" si="161"/>
        <v>139.55555555555554</v>
      </c>
      <c r="Q2594" t="s">
        <v>8317</v>
      </c>
      <c r="R2594" t="s">
        <v>8318</v>
      </c>
      <c r="S2594" s="17">
        <f t="shared" si="162"/>
        <v>42374.906655092585</v>
      </c>
      <c r="T2594" s="11">
        <f t="shared" si="163"/>
        <v>42419.906655092585</v>
      </c>
    </row>
    <row r="2595" spans="1:20" ht="30" x14ac:dyDescent="0.2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 t="shared" si="160"/>
        <v>1.0467500000000001</v>
      </c>
      <c r="P2595" s="7">
        <f t="shared" si="161"/>
        <v>42.724489795918366</v>
      </c>
      <c r="Q2595" t="s">
        <v>8325</v>
      </c>
      <c r="R2595" t="s">
        <v>8327</v>
      </c>
      <c r="S2595" s="17">
        <f t="shared" si="162"/>
        <v>42128.611898148149</v>
      </c>
      <c r="T2595" s="11">
        <f t="shared" si="163"/>
        <v>42158.791666666664</v>
      </c>
    </row>
    <row r="2596" spans="1:20" ht="45" x14ac:dyDescent="0.2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6">
        <f t="shared" si="160"/>
        <v>1.0468</v>
      </c>
      <c r="P2596" s="7">
        <f t="shared" si="161"/>
        <v>109.42160278745645</v>
      </c>
      <c r="Q2596" t="s">
        <v>8310</v>
      </c>
      <c r="R2596" t="s">
        <v>8315</v>
      </c>
      <c r="S2596" s="17">
        <f t="shared" si="162"/>
        <v>41611.891909722224</v>
      </c>
      <c r="T2596" s="11">
        <f t="shared" si="163"/>
        <v>41641.125</v>
      </c>
    </row>
    <row r="2597" spans="1:20" ht="45" x14ac:dyDescent="0.2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6">
        <f t="shared" si="160"/>
        <v>1.0468</v>
      </c>
      <c r="P2597" s="7">
        <f t="shared" si="161"/>
        <v>36.859154929577464</v>
      </c>
      <c r="Q2597" t="s">
        <v>8317</v>
      </c>
      <c r="R2597" t="s">
        <v>8318</v>
      </c>
      <c r="S2597" s="17">
        <f t="shared" si="162"/>
        <v>42557.981099537035</v>
      </c>
      <c r="T2597" s="11">
        <f t="shared" si="163"/>
        <v>42587.666666666664</v>
      </c>
    </row>
    <row r="2598" spans="1:20" ht="45" x14ac:dyDescent="0.2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 t="shared" si="160"/>
        <v>1.0469999999999999</v>
      </c>
      <c r="P2598" s="7">
        <f t="shared" si="161"/>
        <v>35.612244897959187</v>
      </c>
      <c r="Q2598" t="s">
        <v>8325</v>
      </c>
      <c r="R2598" t="s">
        <v>8329</v>
      </c>
      <c r="S2598" s="17">
        <f t="shared" si="162"/>
        <v>40458.607291666667</v>
      </c>
      <c r="T2598" s="11">
        <f t="shared" si="163"/>
        <v>40520.999305555553</v>
      </c>
    </row>
    <row r="2599" spans="1:20" ht="30" x14ac:dyDescent="0.25">
      <c r="A2599">
        <v>2475</v>
      </c>
      <c r="B2599" s="3" t="s">
        <v>2476</v>
      </c>
      <c r="C2599" s="3" t="s">
        <v>6585</v>
      </c>
      <c r="D2599">
        <v>2500</v>
      </c>
      <c r="E2599">
        <v>2618</v>
      </c>
      <c r="F2599" t="s">
        <v>8219</v>
      </c>
      <c r="G2599" t="s">
        <v>8224</v>
      </c>
      <c r="H2599" t="s">
        <v>8246</v>
      </c>
      <c r="I2599">
        <v>1278799200</v>
      </c>
      <c r="J2599">
        <v>1273647255</v>
      </c>
      <c r="K2599" t="b">
        <v>0</v>
      </c>
      <c r="L2599">
        <v>81</v>
      </c>
      <c r="M2599" t="b">
        <v>1</v>
      </c>
      <c r="N2599" t="s">
        <v>8279</v>
      </c>
      <c r="O2599" s="6">
        <f t="shared" si="160"/>
        <v>1.0471999999999999</v>
      </c>
      <c r="P2599" s="7">
        <f t="shared" si="161"/>
        <v>32.320987654320987</v>
      </c>
      <c r="Q2599" t="s">
        <v>8325</v>
      </c>
      <c r="R2599" t="s">
        <v>8329</v>
      </c>
      <c r="S2599" s="17">
        <f t="shared" si="162"/>
        <v>40310.079340277778</v>
      </c>
      <c r="T2599" s="11">
        <f t="shared" si="163"/>
        <v>40369.708333333328</v>
      </c>
    </row>
    <row r="2600" spans="1:20" ht="45" x14ac:dyDescent="0.25">
      <c r="A2600">
        <v>1647</v>
      </c>
      <c r="B2600" s="3" t="s">
        <v>1648</v>
      </c>
      <c r="C2600" s="3" t="s">
        <v>5757</v>
      </c>
      <c r="D2600">
        <v>5000</v>
      </c>
      <c r="E2600">
        <v>5236</v>
      </c>
      <c r="F2600" t="s">
        <v>8219</v>
      </c>
      <c r="G2600" t="s">
        <v>8224</v>
      </c>
      <c r="H2600" t="s">
        <v>8246</v>
      </c>
      <c r="I2600">
        <v>1339235377</v>
      </c>
      <c r="J2600">
        <v>1336643377</v>
      </c>
      <c r="K2600" t="b">
        <v>0</v>
      </c>
      <c r="L2600">
        <v>46</v>
      </c>
      <c r="M2600" t="b">
        <v>1</v>
      </c>
      <c r="N2600" t="s">
        <v>8292</v>
      </c>
      <c r="O2600" s="6">
        <f t="shared" si="160"/>
        <v>1.0471999999999999</v>
      </c>
      <c r="P2600" s="7">
        <f t="shared" si="161"/>
        <v>113.82608695652173</v>
      </c>
      <c r="Q2600" t="s">
        <v>8325</v>
      </c>
      <c r="R2600" t="s">
        <v>8346</v>
      </c>
      <c r="S2600" s="17">
        <f t="shared" si="162"/>
        <v>41039.201122685183</v>
      </c>
      <c r="T2600" s="11">
        <f t="shared" si="163"/>
        <v>41069.201122685183</v>
      </c>
    </row>
    <row r="2601" spans="1:20" ht="45" x14ac:dyDescent="0.2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 t="shared" si="160"/>
        <v>1.0472999999999999</v>
      </c>
      <c r="P2601" s="7">
        <f t="shared" si="161"/>
        <v>104.31274900398407</v>
      </c>
      <c r="Q2601" t="s">
        <v>8310</v>
      </c>
      <c r="R2601" t="s">
        <v>8315</v>
      </c>
      <c r="S2601" s="17">
        <f t="shared" si="162"/>
        <v>41085.48978009259</v>
      </c>
      <c r="T2601" s="11">
        <f t="shared" si="163"/>
        <v>41120</v>
      </c>
    </row>
    <row r="2602" spans="1:20" ht="45" x14ac:dyDescent="0.2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 t="shared" si="160"/>
        <v>1.0473529411764706</v>
      </c>
      <c r="P2602" s="7">
        <f t="shared" si="161"/>
        <v>80.202702702702709</v>
      </c>
      <c r="Q2602" t="s">
        <v>8310</v>
      </c>
      <c r="R2602" t="s">
        <v>8315</v>
      </c>
      <c r="S2602" s="17">
        <f t="shared" si="162"/>
        <v>40357.019606481481</v>
      </c>
      <c r="T2602" s="11">
        <f t="shared" si="163"/>
        <v>40401.457638888889</v>
      </c>
    </row>
    <row r="2603" spans="1:20" ht="45" x14ac:dyDescent="0.25">
      <c r="A2603">
        <v>3566</v>
      </c>
      <c r="B2603" s="3" t="s">
        <v>3565</v>
      </c>
      <c r="C2603" s="3" t="s">
        <v>7676</v>
      </c>
      <c r="D2603">
        <v>2000</v>
      </c>
      <c r="E2603">
        <v>2095</v>
      </c>
      <c r="F2603" t="s">
        <v>8219</v>
      </c>
      <c r="G2603" t="s">
        <v>8225</v>
      </c>
      <c r="H2603" t="s">
        <v>8247</v>
      </c>
      <c r="I2603">
        <v>1422015083</v>
      </c>
      <c r="J2603">
        <v>1419423083</v>
      </c>
      <c r="K2603" t="b">
        <v>0</v>
      </c>
      <c r="L2603">
        <v>38</v>
      </c>
      <c r="M2603" t="b">
        <v>1</v>
      </c>
      <c r="N2603" t="s">
        <v>8271</v>
      </c>
      <c r="O2603" s="6">
        <f t="shared" si="160"/>
        <v>1.0475000000000001</v>
      </c>
      <c r="P2603" s="7">
        <f t="shared" si="161"/>
        <v>55.131578947368418</v>
      </c>
      <c r="Q2603" t="s">
        <v>8317</v>
      </c>
      <c r="R2603" t="s">
        <v>8318</v>
      </c>
      <c r="S2603" s="17">
        <f t="shared" si="162"/>
        <v>41997.299571759257</v>
      </c>
      <c r="T2603" s="11">
        <f t="shared" si="163"/>
        <v>42027.299571759257</v>
      </c>
    </row>
    <row r="2604" spans="1:20" ht="45" x14ac:dyDescent="0.25">
      <c r="A2604">
        <v>3283</v>
      </c>
      <c r="B2604" s="3" t="s">
        <v>3283</v>
      </c>
      <c r="C2604" s="3" t="s">
        <v>7393</v>
      </c>
      <c r="D2604">
        <v>800</v>
      </c>
      <c r="E2604">
        <v>838</v>
      </c>
      <c r="F2604" t="s">
        <v>8219</v>
      </c>
      <c r="G2604" t="s">
        <v>8225</v>
      </c>
      <c r="H2604" t="s">
        <v>8247</v>
      </c>
      <c r="I2604">
        <v>1455138000</v>
      </c>
      <c r="J2604">
        <v>1452448298</v>
      </c>
      <c r="K2604" t="b">
        <v>0</v>
      </c>
      <c r="L2604">
        <v>47</v>
      </c>
      <c r="M2604" t="b">
        <v>1</v>
      </c>
      <c r="N2604" t="s">
        <v>8271</v>
      </c>
      <c r="O2604" s="6">
        <f t="shared" si="160"/>
        <v>1.0475000000000001</v>
      </c>
      <c r="P2604" s="7">
        <f t="shared" si="161"/>
        <v>17.829787234042552</v>
      </c>
      <c r="Q2604" t="s">
        <v>8317</v>
      </c>
      <c r="R2604" t="s">
        <v>8318</v>
      </c>
      <c r="S2604" s="17">
        <f t="shared" si="162"/>
        <v>42379.535856481474</v>
      </c>
      <c r="T2604" s="11">
        <f t="shared" si="163"/>
        <v>42410.666666666664</v>
      </c>
    </row>
    <row r="2605" spans="1:20" ht="45" x14ac:dyDescent="0.2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6">
        <f t="shared" si="160"/>
        <v>1.048</v>
      </c>
      <c r="P2605" s="7">
        <f t="shared" si="161"/>
        <v>50.384615384615387</v>
      </c>
      <c r="Q2605" t="s">
        <v>8317</v>
      </c>
      <c r="R2605" t="s">
        <v>8318</v>
      </c>
      <c r="S2605" s="17">
        <f t="shared" si="162"/>
        <v>42139.317233796297</v>
      </c>
      <c r="T2605" s="11">
        <f t="shared" si="163"/>
        <v>42169.317233796297</v>
      </c>
    </row>
    <row r="2606" spans="1:20" ht="45" x14ac:dyDescent="0.2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6">
        <f t="shared" si="160"/>
        <v>1.048</v>
      </c>
      <c r="P2606" s="7">
        <f t="shared" si="161"/>
        <v>40.9375</v>
      </c>
      <c r="Q2606" t="s">
        <v>8317</v>
      </c>
      <c r="R2606" t="s">
        <v>8318</v>
      </c>
      <c r="S2606" s="17">
        <f t="shared" si="162"/>
        <v>42462.685162037036</v>
      </c>
      <c r="T2606" s="11">
        <f t="shared" si="163"/>
        <v>42492.685162037036</v>
      </c>
    </row>
    <row r="2607" spans="1:20" ht="45" x14ac:dyDescent="0.2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 t="shared" si="160"/>
        <v>1.0480480480480481</v>
      </c>
      <c r="P2607" s="7">
        <f t="shared" si="161"/>
        <v>32.71875</v>
      </c>
      <c r="Q2607" t="s">
        <v>8325</v>
      </c>
      <c r="R2607" t="s">
        <v>8329</v>
      </c>
      <c r="S2607" s="17">
        <f t="shared" si="162"/>
        <v>40977.739675925921</v>
      </c>
      <c r="T2607" s="11">
        <f t="shared" si="163"/>
        <v>41007.698009259257</v>
      </c>
    </row>
    <row r="2608" spans="1:20" ht="45" x14ac:dyDescent="0.2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 t="shared" si="160"/>
        <v>1.0482</v>
      </c>
      <c r="P2608" s="7">
        <f t="shared" si="161"/>
        <v>67.771551724137936</v>
      </c>
      <c r="Q2608" t="s">
        <v>8310</v>
      </c>
      <c r="R2608" t="s">
        <v>8315</v>
      </c>
      <c r="S2608" s="17">
        <f t="shared" si="162"/>
        <v>41550.248078703698</v>
      </c>
      <c r="T2608" s="11">
        <f t="shared" si="163"/>
        <v>41580.248078703698</v>
      </c>
    </row>
    <row r="2609" spans="1:20" ht="45" x14ac:dyDescent="0.2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 t="shared" si="160"/>
        <v>1.0485537190082646</v>
      </c>
      <c r="P2609" s="7">
        <f t="shared" si="161"/>
        <v>84.023178807947019</v>
      </c>
      <c r="Q2609" t="s">
        <v>8310</v>
      </c>
      <c r="R2609" t="s">
        <v>8315</v>
      </c>
      <c r="S2609" s="17">
        <f t="shared" si="162"/>
        <v>41934.862152777772</v>
      </c>
      <c r="T2609" s="11">
        <f t="shared" si="163"/>
        <v>41957.008333333331</v>
      </c>
    </row>
    <row r="2610" spans="1:20" ht="30" x14ac:dyDescent="0.2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 t="shared" si="160"/>
        <v>1.0485714285714285</v>
      </c>
      <c r="P2610" s="7">
        <f t="shared" si="161"/>
        <v>68.598130841121488</v>
      </c>
      <c r="Q2610" t="s">
        <v>8325</v>
      </c>
      <c r="R2610" t="s">
        <v>8329</v>
      </c>
      <c r="S2610" s="17">
        <f t="shared" si="162"/>
        <v>41870.657129629624</v>
      </c>
      <c r="T2610" s="11">
        <f t="shared" si="163"/>
        <v>41905.657129629624</v>
      </c>
    </row>
    <row r="2611" spans="1:20" ht="45" x14ac:dyDescent="0.2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 t="shared" si="160"/>
        <v>1.0492727272727274</v>
      </c>
      <c r="P2611" s="7">
        <f t="shared" si="161"/>
        <v>65.579545454545453</v>
      </c>
      <c r="Q2611" t="s">
        <v>8317</v>
      </c>
      <c r="R2611" t="s">
        <v>8318</v>
      </c>
      <c r="S2611" s="17">
        <f t="shared" si="162"/>
        <v>42145.538356481477</v>
      </c>
      <c r="T2611" s="11">
        <f t="shared" si="163"/>
        <v>42175.538356481477</v>
      </c>
    </row>
    <row r="2612" spans="1:20" ht="75" x14ac:dyDescent="0.2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 t="shared" si="160"/>
        <v>1.0493333333333332</v>
      </c>
      <c r="P2612" s="7">
        <f t="shared" si="161"/>
        <v>80.717948717948715</v>
      </c>
      <c r="Q2612" t="s">
        <v>8317</v>
      </c>
      <c r="R2612" t="s">
        <v>8318</v>
      </c>
      <c r="S2612" s="17">
        <f t="shared" si="162"/>
        <v>42545.565856481473</v>
      </c>
      <c r="T2612" s="11">
        <f t="shared" si="163"/>
        <v>42605.565856481473</v>
      </c>
    </row>
    <row r="2613" spans="1:20" ht="45" x14ac:dyDescent="0.2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 t="shared" si="160"/>
        <v>1.0493380000000001</v>
      </c>
      <c r="P2613" s="7">
        <f t="shared" si="161"/>
        <v>118.70339366515837</v>
      </c>
      <c r="Q2613" t="s">
        <v>8325</v>
      </c>
      <c r="R2613" t="s">
        <v>8346</v>
      </c>
      <c r="S2613" s="17">
        <f t="shared" si="162"/>
        <v>41023.573703703703</v>
      </c>
      <c r="T2613" s="11">
        <f t="shared" si="163"/>
        <v>41053.573703703703</v>
      </c>
    </row>
    <row r="2614" spans="1:20" ht="45" x14ac:dyDescent="0.2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 t="shared" si="160"/>
        <v>1.0493636363636363</v>
      </c>
      <c r="P2614" s="7">
        <f t="shared" si="161"/>
        <v>61.562666666666665</v>
      </c>
      <c r="Q2614" t="s">
        <v>8338</v>
      </c>
      <c r="R2614" t="s">
        <v>8339</v>
      </c>
      <c r="S2614" s="17">
        <f t="shared" si="162"/>
        <v>42741.391331018516</v>
      </c>
      <c r="T2614" s="11">
        <f t="shared" si="163"/>
        <v>42772.391331018516</v>
      </c>
    </row>
    <row r="2615" spans="1:20" ht="45" x14ac:dyDescent="0.2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 t="shared" si="160"/>
        <v>1.0495555555555556</v>
      </c>
      <c r="P2615" s="7">
        <f t="shared" si="161"/>
        <v>59.408805031446541</v>
      </c>
      <c r="Q2615" t="s">
        <v>8338</v>
      </c>
      <c r="R2615" t="s">
        <v>8339</v>
      </c>
      <c r="S2615" s="17">
        <f t="shared" si="162"/>
        <v>42292.227199074077</v>
      </c>
      <c r="T2615" s="11">
        <f t="shared" si="163"/>
        <v>42321.416666666664</v>
      </c>
    </row>
    <row r="2616" spans="1:20" ht="45" x14ac:dyDescent="0.2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 t="shared" si="160"/>
        <v>1.0496000000000001</v>
      </c>
      <c r="P2616" s="7">
        <f t="shared" si="161"/>
        <v>63.2289156626506</v>
      </c>
      <c r="Q2616" t="s">
        <v>8317</v>
      </c>
      <c r="R2616" t="s">
        <v>8357</v>
      </c>
      <c r="S2616" s="17">
        <f t="shared" si="162"/>
        <v>42724.456840277773</v>
      </c>
      <c r="T2616" s="11">
        <f t="shared" si="163"/>
        <v>42754.456840277773</v>
      </c>
    </row>
    <row r="2617" spans="1:20" ht="30" x14ac:dyDescent="0.2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 t="shared" si="160"/>
        <v>1.0497142857142858</v>
      </c>
      <c r="P2617" s="7">
        <f t="shared" si="161"/>
        <v>59.258064516129032</v>
      </c>
      <c r="Q2617" t="s">
        <v>8325</v>
      </c>
      <c r="R2617" t="s">
        <v>8327</v>
      </c>
      <c r="S2617" s="17">
        <f t="shared" si="162"/>
        <v>42656.59716435185</v>
      </c>
      <c r="T2617" s="11">
        <f t="shared" si="163"/>
        <v>42667.666666666664</v>
      </c>
    </row>
    <row r="2618" spans="1:20" ht="60" x14ac:dyDescent="0.25">
      <c r="A2618">
        <v>2534</v>
      </c>
      <c r="B2618" s="3" t="s">
        <v>2534</v>
      </c>
      <c r="C2618" s="3" t="s">
        <v>6644</v>
      </c>
      <c r="D2618">
        <v>2000</v>
      </c>
      <c r="E2618">
        <v>2100</v>
      </c>
      <c r="F2618" t="s">
        <v>8219</v>
      </c>
      <c r="G2618" t="s">
        <v>8224</v>
      </c>
      <c r="H2618" t="s">
        <v>8246</v>
      </c>
      <c r="I2618">
        <v>1262325600</v>
      </c>
      <c r="J2618">
        <v>1257871712</v>
      </c>
      <c r="K2618" t="b">
        <v>0</v>
      </c>
      <c r="L2618">
        <v>14</v>
      </c>
      <c r="M2618" t="b">
        <v>1</v>
      </c>
      <c r="N2618" t="s">
        <v>8300</v>
      </c>
      <c r="O2618" s="6">
        <f t="shared" si="160"/>
        <v>1.05</v>
      </c>
      <c r="P2618" s="7">
        <f t="shared" si="161"/>
        <v>150</v>
      </c>
      <c r="Q2618" t="s">
        <v>8325</v>
      </c>
      <c r="R2618" t="s">
        <v>8354</v>
      </c>
      <c r="S2618" s="17">
        <f t="shared" si="162"/>
        <v>40127.492037037038</v>
      </c>
      <c r="T2618" s="11">
        <f t="shared" si="163"/>
        <v>40179.041666666664</v>
      </c>
    </row>
    <row r="2619" spans="1:20" ht="45" x14ac:dyDescent="0.2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6">
        <f t="shared" si="160"/>
        <v>1.05</v>
      </c>
      <c r="P2619" s="7">
        <f t="shared" si="161"/>
        <v>58.333333333333336</v>
      </c>
      <c r="Q2619" t="s">
        <v>8325</v>
      </c>
      <c r="R2619" t="s">
        <v>8326</v>
      </c>
      <c r="S2619" s="17">
        <f t="shared" si="162"/>
        <v>40690.614722222221</v>
      </c>
      <c r="T2619" s="11">
        <f t="shared" si="163"/>
        <v>40740.75</v>
      </c>
    </row>
    <row r="2620" spans="1:20" ht="45" x14ac:dyDescent="0.2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6">
        <f t="shared" si="160"/>
        <v>1.05</v>
      </c>
      <c r="P2620" s="7">
        <f t="shared" si="161"/>
        <v>58.333333333333336</v>
      </c>
      <c r="Q2620" t="s">
        <v>8325</v>
      </c>
      <c r="R2620" t="s">
        <v>8326</v>
      </c>
      <c r="S2620" s="17">
        <f t="shared" si="162"/>
        <v>41122.847939814812</v>
      </c>
      <c r="T2620" s="11">
        <f t="shared" si="163"/>
        <v>41152.847939814812</v>
      </c>
    </row>
    <row r="2621" spans="1:20" ht="30" x14ac:dyDescent="0.2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6">
        <f t="shared" si="160"/>
        <v>1.05</v>
      </c>
      <c r="P2621" s="7">
        <f t="shared" si="161"/>
        <v>38.888888888888886</v>
      </c>
      <c r="Q2621" t="s">
        <v>8325</v>
      </c>
      <c r="R2621" t="s">
        <v>8326</v>
      </c>
      <c r="S2621" s="17">
        <f t="shared" si="162"/>
        <v>41288.478796296295</v>
      </c>
      <c r="T2621" s="11">
        <f t="shared" si="163"/>
        <v>41333.684027777774</v>
      </c>
    </row>
    <row r="2622" spans="1:20" ht="45" x14ac:dyDescent="0.25">
      <c r="A2622">
        <v>3386</v>
      </c>
      <c r="B2622" s="3" t="s">
        <v>3385</v>
      </c>
      <c r="C2622" s="3" t="s">
        <v>7496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1417620506</v>
      </c>
      <c r="J2622">
        <v>1415028506</v>
      </c>
      <c r="K2622" t="b">
        <v>0</v>
      </c>
      <c r="L2622">
        <v>41</v>
      </c>
      <c r="M2622" t="b">
        <v>1</v>
      </c>
      <c r="N2622" t="s">
        <v>8271</v>
      </c>
      <c r="O2622" s="6">
        <f t="shared" si="160"/>
        <v>1.05</v>
      </c>
      <c r="P2622" s="7">
        <f t="shared" si="161"/>
        <v>51.219512195121951</v>
      </c>
      <c r="Q2622" t="s">
        <v>8317</v>
      </c>
      <c r="R2622" t="s">
        <v>8318</v>
      </c>
      <c r="S2622" s="17">
        <f t="shared" si="162"/>
        <v>41946.436412037037</v>
      </c>
      <c r="T2622" s="11">
        <f t="shared" si="163"/>
        <v>41976.436412037037</v>
      </c>
    </row>
    <row r="2623" spans="1:20" ht="45" x14ac:dyDescent="0.25">
      <c r="A2623">
        <v>3541</v>
      </c>
      <c r="B2623" s="3" t="s">
        <v>3540</v>
      </c>
      <c r="C2623" s="3" t="s">
        <v>7651</v>
      </c>
      <c r="D2623">
        <v>1200</v>
      </c>
      <c r="E2623">
        <v>1260</v>
      </c>
      <c r="F2623" t="s">
        <v>8219</v>
      </c>
      <c r="G2623" t="s">
        <v>8225</v>
      </c>
      <c r="H2623" t="s">
        <v>8247</v>
      </c>
      <c r="I2623">
        <v>1441042275</v>
      </c>
      <c r="J2623">
        <v>1438882275</v>
      </c>
      <c r="K2623" t="b">
        <v>0</v>
      </c>
      <c r="L2623">
        <v>32</v>
      </c>
      <c r="M2623" t="b">
        <v>1</v>
      </c>
      <c r="N2623" t="s">
        <v>8271</v>
      </c>
      <c r="O2623" s="6">
        <f t="shared" si="160"/>
        <v>1.05</v>
      </c>
      <c r="P2623" s="7">
        <f t="shared" si="161"/>
        <v>39.375</v>
      </c>
      <c r="Q2623" t="s">
        <v>8317</v>
      </c>
      <c r="R2623" t="s">
        <v>8318</v>
      </c>
      <c r="S2623" s="17">
        <f t="shared" si="162"/>
        <v>42222.521701388883</v>
      </c>
      <c r="T2623" s="11">
        <f t="shared" si="163"/>
        <v>42247.521701388883</v>
      </c>
    </row>
    <row r="2624" spans="1:20" ht="45" x14ac:dyDescent="0.25">
      <c r="A2624">
        <v>2</v>
      </c>
      <c r="B2624" s="3" t="s">
        <v>4</v>
      </c>
      <c r="C2624" s="3" t="s">
        <v>4113</v>
      </c>
      <c r="D2624">
        <v>500</v>
      </c>
      <c r="E2624">
        <v>525</v>
      </c>
      <c r="F2624" t="s">
        <v>8219</v>
      </c>
      <c r="G2624" t="s">
        <v>8225</v>
      </c>
      <c r="H2624" t="s">
        <v>8247</v>
      </c>
      <c r="I2624">
        <v>1455555083</v>
      </c>
      <c r="J2624">
        <v>1454691083</v>
      </c>
      <c r="K2624" t="b">
        <v>0</v>
      </c>
      <c r="L2624">
        <v>35</v>
      </c>
      <c r="M2624" t="b">
        <v>1</v>
      </c>
      <c r="N2624" t="s">
        <v>8265</v>
      </c>
      <c r="O2624" s="6">
        <f t="shared" si="160"/>
        <v>1.05</v>
      </c>
      <c r="P2624" s="7">
        <f t="shared" si="161"/>
        <v>15</v>
      </c>
      <c r="Q2624" t="s">
        <v>8310</v>
      </c>
      <c r="R2624" t="s">
        <v>8311</v>
      </c>
      <c r="S2624" s="17">
        <f t="shared" si="162"/>
        <v>42405.494016203702</v>
      </c>
      <c r="T2624" s="11">
        <f t="shared" si="163"/>
        <v>42415.494016203702</v>
      </c>
    </row>
    <row r="2625" spans="1:20" ht="45" x14ac:dyDescent="0.2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6">
        <f t="shared" si="160"/>
        <v>1.05</v>
      </c>
      <c r="P2625" s="7">
        <f t="shared" si="161"/>
        <v>75</v>
      </c>
      <c r="Q2625" t="s">
        <v>8317</v>
      </c>
      <c r="R2625" t="s">
        <v>8359</v>
      </c>
      <c r="S2625" s="17">
        <f t="shared" si="162"/>
        <v>42457.918842592589</v>
      </c>
      <c r="T2625" s="11">
        <f t="shared" si="163"/>
        <v>42488.957638888889</v>
      </c>
    </row>
    <row r="2626" spans="1:20" ht="30" x14ac:dyDescent="0.2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 t="shared" ref="O2626:O2689" si="164">E2626/D2626</f>
        <v>1.0501</v>
      </c>
      <c r="P2626" s="7">
        <f t="shared" ref="P2626:P2689" si="165">IFERROR(E2626/L2626,0)</f>
        <v>201.94230769230768</v>
      </c>
      <c r="Q2626" t="s">
        <v>8325</v>
      </c>
      <c r="R2626" t="s">
        <v>8326</v>
      </c>
      <c r="S2626" s="17">
        <f t="shared" ref="S2626:S2689" si="166">(((J2626/60)/60)/24)+DATE(1970,1,1)+(-5/24)</f>
        <v>42704.743437499994</v>
      </c>
      <c r="T2626" s="11">
        <f t="shared" ref="T2626:T2689" si="167">(((I2626/60)/60)/24)+DATE(1970,1,1)+(-5/24)</f>
        <v>42734.743437499994</v>
      </c>
    </row>
    <row r="2627" spans="1:20" ht="45" x14ac:dyDescent="0.2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 t="shared" si="164"/>
        <v>1.050225</v>
      </c>
      <c r="P2627" s="7">
        <f t="shared" si="165"/>
        <v>61.103999999999999</v>
      </c>
      <c r="Q2627" t="s">
        <v>8325</v>
      </c>
      <c r="R2627" t="s">
        <v>8329</v>
      </c>
      <c r="S2627" s="17">
        <f t="shared" si="166"/>
        <v>41913.120023148142</v>
      </c>
      <c r="T2627" s="11">
        <f t="shared" si="167"/>
        <v>41946.161689814813</v>
      </c>
    </row>
    <row r="2628" spans="1:20" ht="30" x14ac:dyDescent="0.2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 t="shared" si="164"/>
        <v>1.0504166666666668</v>
      </c>
      <c r="P2628" s="7">
        <f t="shared" si="165"/>
        <v>70.027777777777771</v>
      </c>
      <c r="Q2628" t="s">
        <v>8317</v>
      </c>
      <c r="R2628" t="s">
        <v>8359</v>
      </c>
      <c r="S2628" s="17">
        <f t="shared" si="166"/>
        <v>41989.610879629625</v>
      </c>
      <c r="T2628" s="11">
        <f t="shared" si="167"/>
        <v>42049.610879629625</v>
      </c>
    </row>
    <row r="2629" spans="1:20" ht="45" x14ac:dyDescent="0.2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 t="shared" si="164"/>
        <v>1.0505</v>
      </c>
      <c r="P2629" s="7">
        <f t="shared" si="165"/>
        <v>42.02</v>
      </c>
      <c r="Q2629" t="s">
        <v>8325</v>
      </c>
      <c r="R2629" t="s">
        <v>8326</v>
      </c>
      <c r="S2629" s="17">
        <f t="shared" si="166"/>
        <v>41443.626192129625</v>
      </c>
      <c r="T2629" s="11">
        <f t="shared" si="167"/>
        <v>41466.626192129625</v>
      </c>
    </row>
    <row r="2630" spans="1:20" ht="30" x14ac:dyDescent="0.2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 t="shared" si="164"/>
        <v>1.0506666666666666</v>
      </c>
      <c r="P2630" s="7">
        <f t="shared" si="165"/>
        <v>58.370370370370374</v>
      </c>
      <c r="Q2630" t="s">
        <v>8325</v>
      </c>
      <c r="R2630" t="s">
        <v>8326</v>
      </c>
      <c r="S2630" s="17">
        <f t="shared" si="166"/>
        <v>41301.446006944439</v>
      </c>
      <c r="T2630" s="11">
        <f t="shared" si="167"/>
        <v>41341.446006944439</v>
      </c>
    </row>
    <row r="2631" spans="1:20" ht="45" x14ac:dyDescent="0.2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 t="shared" si="164"/>
        <v>1.0507333333333333</v>
      </c>
      <c r="P2631" s="7">
        <f t="shared" si="165"/>
        <v>109.45138888888889</v>
      </c>
      <c r="Q2631" t="s">
        <v>8325</v>
      </c>
      <c r="R2631" t="s">
        <v>8326</v>
      </c>
      <c r="S2631" s="17">
        <f t="shared" si="166"/>
        <v>41694.632326388884</v>
      </c>
      <c r="T2631" s="11">
        <f t="shared" si="167"/>
        <v>41724.59065972222</v>
      </c>
    </row>
    <row r="2632" spans="1:20" ht="45" x14ac:dyDescent="0.2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 t="shared" si="164"/>
        <v>1.0508593749999999</v>
      </c>
      <c r="P2632" s="7">
        <f t="shared" si="165"/>
        <v>78.660818713450297</v>
      </c>
      <c r="Q2632" t="s">
        <v>8310</v>
      </c>
      <c r="R2632" t="s">
        <v>8315</v>
      </c>
      <c r="S2632" s="17">
        <f t="shared" si="166"/>
        <v>41079.66910879629</v>
      </c>
      <c r="T2632" s="11">
        <f t="shared" si="167"/>
        <v>41109.66910879629</v>
      </c>
    </row>
    <row r="2633" spans="1:20" ht="45" x14ac:dyDescent="0.2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 t="shared" si="164"/>
        <v>1.0509677419354839</v>
      </c>
      <c r="P2633" s="7">
        <f t="shared" si="165"/>
        <v>85.736842105263165</v>
      </c>
      <c r="Q2633" t="s">
        <v>8317</v>
      </c>
      <c r="R2633" t="s">
        <v>8359</v>
      </c>
      <c r="S2633" s="17">
        <f t="shared" si="166"/>
        <v>42024.956446759257</v>
      </c>
      <c r="T2633" s="11">
        <f t="shared" si="167"/>
        <v>42056.249999999993</v>
      </c>
    </row>
    <row r="2634" spans="1:20" ht="45" x14ac:dyDescent="0.2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 t="shared" si="164"/>
        <v>1.0509999999999999</v>
      </c>
      <c r="P2634" s="7">
        <f t="shared" si="165"/>
        <v>28.405405405405407</v>
      </c>
      <c r="Q2634" t="s">
        <v>8317</v>
      </c>
      <c r="R2634" t="s">
        <v>8318</v>
      </c>
      <c r="S2634" s="17">
        <f t="shared" si="166"/>
        <v>41897.327800925923</v>
      </c>
      <c r="T2634" s="11">
        <f t="shared" si="167"/>
        <v>41927.327800925923</v>
      </c>
    </row>
    <row r="2635" spans="1:20" ht="30" x14ac:dyDescent="0.2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 t="shared" si="164"/>
        <v>1.05125</v>
      </c>
      <c r="P2635" s="7">
        <f t="shared" si="165"/>
        <v>73.771929824561397</v>
      </c>
      <c r="Q2635" t="s">
        <v>8325</v>
      </c>
      <c r="R2635" t="s">
        <v>8326</v>
      </c>
      <c r="S2635" s="17">
        <f t="shared" si="166"/>
        <v>42759.420266203706</v>
      </c>
      <c r="T2635" s="11">
        <f t="shared" si="167"/>
        <v>42794.874999999993</v>
      </c>
    </row>
    <row r="2636" spans="1:20" ht="30" x14ac:dyDescent="0.2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 t="shared" si="164"/>
        <v>1.0515384615384615</v>
      </c>
      <c r="P2636" s="7">
        <f t="shared" si="165"/>
        <v>27.897959183673468</v>
      </c>
      <c r="Q2636" t="s">
        <v>8310</v>
      </c>
      <c r="R2636" t="s">
        <v>8312</v>
      </c>
      <c r="S2636" s="17">
        <f t="shared" si="166"/>
        <v>41682.597569444442</v>
      </c>
      <c r="T2636" s="11">
        <f t="shared" si="167"/>
        <v>41705.597569444442</v>
      </c>
    </row>
    <row r="2637" spans="1:20" ht="45" x14ac:dyDescent="0.2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 t="shared" si="164"/>
        <v>1.0519047619047619</v>
      </c>
      <c r="P2637" s="7">
        <f t="shared" si="165"/>
        <v>56.065989847715734</v>
      </c>
      <c r="Q2637" t="s">
        <v>8317</v>
      </c>
      <c r="R2637" t="s">
        <v>8318</v>
      </c>
      <c r="S2637" s="17">
        <f t="shared" si="166"/>
        <v>42037.72987268518</v>
      </c>
      <c r="T2637" s="11">
        <f t="shared" si="167"/>
        <v>42067.958333333336</v>
      </c>
    </row>
    <row r="2638" spans="1:20" ht="45" x14ac:dyDescent="0.2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 t="shared" si="164"/>
        <v>1.052</v>
      </c>
      <c r="P2638" s="7">
        <f t="shared" si="165"/>
        <v>122.32558139534883</v>
      </c>
      <c r="Q2638" t="s">
        <v>8310</v>
      </c>
      <c r="R2638" t="s">
        <v>8312</v>
      </c>
      <c r="S2638" s="17">
        <f t="shared" si="166"/>
        <v>42720.990543981483</v>
      </c>
      <c r="T2638" s="11">
        <f t="shared" si="167"/>
        <v>42767.124999999993</v>
      </c>
    </row>
    <row r="2639" spans="1:20" ht="30" x14ac:dyDescent="0.2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 t="shared" si="164"/>
        <v>1.052142857142857</v>
      </c>
      <c r="P2639" s="7">
        <f t="shared" si="165"/>
        <v>98.2</v>
      </c>
      <c r="Q2639" t="s">
        <v>8317</v>
      </c>
      <c r="R2639" t="s">
        <v>8318</v>
      </c>
      <c r="S2639" s="17">
        <f t="shared" si="166"/>
        <v>41982.678946759253</v>
      </c>
      <c r="T2639" s="11">
        <f t="shared" si="167"/>
        <v>42012.678946759253</v>
      </c>
    </row>
    <row r="2640" spans="1:20" ht="45" x14ac:dyDescent="0.2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 t="shared" si="164"/>
        <v>1.052184</v>
      </c>
      <c r="P2640" s="7">
        <f t="shared" si="165"/>
        <v>64.157560975609755</v>
      </c>
      <c r="Q2640" t="s">
        <v>8317</v>
      </c>
      <c r="R2640" t="s">
        <v>8318</v>
      </c>
      <c r="S2640" s="17">
        <f t="shared" si="166"/>
        <v>41808.914675925924</v>
      </c>
      <c r="T2640" s="11">
        <f t="shared" si="167"/>
        <v>41831.46875</v>
      </c>
    </row>
    <row r="2641" spans="1:20" ht="45" x14ac:dyDescent="0.2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 t="shared" si="164"/>
        <v>1.0522388</v>
      </c>
      <c r="P2641" s="7">
        <f t="shared" si="165"/>
        <v>346.13118421052633</v>
      </c>
      <c r="Q2641" t="s">
        <v>8319</v>
      </c>
      <c r="R2641" t="s">
        <v>8349</v>
      </c>
      <c r="S2641" s="17">
        <f t="shared" si="166"/>
        <v>42633.633275462962</v>
      </c>
      <c r="T2641" s="11">
        <f t="shared" si="167"/>
        <v>42663.633275462962</v>
      </c>
    </row>
    <row r="2642" spans="1:20" ht="45" x14ac:dyDescent="0.2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 t="shared" si="164"/>
        <v>1.0526</v>
      </c>
      <c r="P2642" s="7">
        <f t="shared" si="165"/>
        <v>75.185714285714283</v>
      </c>
      <c r="Q2642" t="s">
        <v>8310</v>
      </c>
      <c r="R2642" t="s">
        <v>8315</v>
      </c>
      <c r="S2642" s="17">
        <f t="shared" si="166"/>
        <v>40718.102326388886</v>
      </c>
      <c r="T2642" s="11">
        <f t="shared" si="167"/>
        <v>40765.088888888888</v>
      </c>
    </row>
    <row r="2643" spans="1:20" ht="45" x14ac:dyDescent="0.2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 t="shared" si="164"/>
        <v>1.0526894736842105</v>
      </c>
      <c r="P2643" s="7">
        <f t="shared" si="165"/>
        <v>114.29199999999999</v>
      </c>
      <c r="Q2643" t="s">
        <v>8317</v>
      </c>
      <c r="R2643" t="s">
        <v>8318</v>
      </c>
      <c r="S2643" s="17">
        <f t="shared" si="166"/>
        <v>42267.800891203697</v>
      </c>
      <c r="T2643" s="11">
        <f t="shared" si="167"/>
        <v>42302.800891203697</v>
      </c>
    </row>
    <row r="2644" spans="1:20" ht="30" x14ac:dyDescent="0.2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 t="shared" si="164"/>
        <v>1.0528</v>
      </c>
      <c r="P2644" s="7">
        <f t="shared" si="165"/>
        <v>47</v>
      </c>
      <c r="Q2644" t="s">
        <v>8317</v>
      </c>
      <c r="R2644" t="s">
        <v>8318</v>
      </c>
      <c r="S2644" s="17">
        <f t="shared" si="166"/>
        <v>42018.733263888884</v>
      </c>
      <c r="T2644" s="11">
        <f t="shared" si="167"/>
        <v>42047.083333333336</v>
      </c>
    </row>
    <row r="2645" spans="1:20" ht="45" x14ac:dyDescent="0.2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 t="shared" si="164"/>
        <v>1.0531250000000001</v>
      </c>
      <c r="P2645" s="7">
        <f t="shared" si="165"/>
        <v>158.96226415094338</v>
      </c>
      <c r="Q2645" t="s">
        <v>8325</v>
      </c>
      <c r="R2645" t="s">
        <v>8326</v>
      </c>
      <c r="S2645" s="17">
        <f t="shared" si="166"/>
        <v>40735.906678240739</v>
      </c>
      <c r="T2645" s="11">
        <f t="shared" si="167"/>
        <v>40791.504166666666</v>
      </c>
    </row>
    <row r="2646" spans="1:20" ht="45" x14ac:dyDescent="0.2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 t="shared" si="164"/>
        <v>1.0533333333333332</v>
      </c>
      <c r="P2646" s="7">
        <f t="shared" si="165"/>
        <v>47.878787878787875</v>
      </c>
      <c r="Q2646" t="s">
        <v>8317</v>
      </c>
      <c r="R2646" t="s">
        <v>8318</v>
      </c>
      <c r="S2646" s="17">
        <f t="shared" si="166"/>
        <v>42016.730358796289</v>
      </c>
      <c r="T2646" s="11">
        <f t="shared" si="167"/>
        <v>42046.730358796289</v>
      </c>
    </row>
    <row r="2647" spans="1:20" ht="45" x14ac:dyDescent="0.2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 t="shared" si="164"/>
        <v>1.0534805315203954</v>
      </c>
      <c r="P2647" s="7">
        <f t="shared" si="165"/>
        <v>83.967068965517228</v>
      </c>
      <c r="Q2647" t="s">
        <v>8325</v>
      </c>
      <c r="R2647" t="s">
        <v>8326</v>
      </c>
      <c r="S2647" s="17">
        <f t="shared" si="166"/>
        <v>41710.385949074072</v>
      </c>
      <c r="T2647" s="11">
        <f t="shared" si="167"/>
        <v>41740.385949074072</v>
      </c>
    </row>
    <row r="2648" spans="1:20" ht="30" x14ac:dyDescent="0.2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 t="shared" si="164"/>
        <v>1.0535000000000001</v>
      </c>
      <c r="P2648" s="7">
        <f t="shared" si="165"/>
        <v>123.94117647058823</v>
      </c>
      <c r="Q2648" t="s">
        <v>8317</v>
      </c>
      <c r="R2648" t="s">
        <v>8318</v>
      </c>
      <c r="S2648" s="17">
        <f t="shared" si="166"/>
        <v>42693.90185185185</v>
      </c>
      <c r="T2648" s="11">
        <f t="shared" si="167"/>
        <v>42708.833333333336</v>
      </c>
    </row>
    <row r="2649" spans="1:20" ht="30" x14ac:dyDescent="0.2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 t="shared" si="164"/>
        <v>1.0538666666666667</v>
      </c>
      <c r="P2649" s="7">
        <f t="shared" si="165"/>
        <v>205.2987012987013</v>
      </c>
      <c r="Q2649" t="s">
        <v>8319</v>
      </c>
      <c r="R2649" t="s">
        <v>8355</v>
      </c>
      <c r="S2649" s="17">
        <f t="shared" si="166"/>
        <v>42279.584039351852</v>
      </c>
      <c r="T2649" s="11">
        <f t="shared" si="167"/>
        <v>42339.625706018516</v>
      </c>
    </row>
    <row r="2650" spans="1:20" ht="45" x14ac:dyDescent="0.2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 t="shared" si="164"/>
        <v>1.054</v>
      </c>
      <c r="P2650" s="7">
        <f t="shared" si="165"/>
        <v>136</v>
      </c>
      <c r="Q2650" t="s">
        <v>8317</v>
      </c>
      <c r="R2650" t="s">
        <v>8318</v>
      </c>
      <c r="S2650" s="17">
        <f t="shared" si="166"/>
        <v>42430.631064814814</v>
      </c>
      <c r="T2650" s="11">
        <f t="shared" si="167"/>
        <v>42444.957638888889</v>
      </c>
    </row>
    <row r="2651" spans="1:20" ht="45" x14ac:dyDescent="0.2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 t="shared" si="164"/>
        <v>1.0542</v>
      </c>
      <c r="P2651" s="7">
        <f t="shared" si="165"/>
        <v>107.57142857142857</v>
      </c>
      <c r="Q2651" t="s">
        <v>8317</v>
      </c>
      <c r="R2651" t="s">
        <v>8318</v>
      </c>
      <c r="S2651" s="17">
        <f t="shared" si="166"/>
        <v>42150.861273148148</v>
      </c>
      <c r="T2651" s="11">
        <f t="shared" si="167"/>
        <v>42171.861273148148</v>
      </c>
    </row>
    <row r="2652" spans="1:20" ht="45" x14ac:dyDescent="0.2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 t="shared" si="164"/>
        <v>1.0544</v>
      </c>
      <c r="P2652" s="7">
        <f t="shared" si="165"/>
        <v>118.73873873873873</v>
      </c>
      <c r="Q2652" t="s">
        <v>8338</v>
      </c>
      <c r="R2652" t="s">
        <v>8339</v>
      </c>
      <c r="S2652" s="17">
        <f t="shared" si="166"/>
        <v>42130.656817129631</v>
      </c>
      <c r="T2652" s="11">
        <f t="shared" si="167"/>
        <v>42162.958333333336</v>
      </c>
    </row>
    <row r="2653" spans="1:20" ht="30" x14ac:dyDescent="0.2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 t="shared" si="164"/>
        <v>1.0545454545454545</v>
      </c>
      <c r="P2653" s="7">
        <f t="shared" si="165"/>
        <v>29</v>
      </c>
      <c r="Q2653" t="s">
        <v>8317</v>
      </c>
      <c r="R2653" t="s">
        <v>8318</v>
      </c>
      <c r="S2653" s="17">
        <f t="shared" si="166"/>
        <v>42338.755578703705</v>
      </c>
      <c r="T2653" s="11">
        <f t="shared" si="167"/>
        <v>42352.791666666664</v>
      </c>
    </row>
    <row r="2654" spans="1:20" ht="45" x14ac:dyDescent="0.2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 t="shared" si="164"/>
        <v>1.0547157142857144</v>
      </c>
      <c r="P2654" s="7">
        <f t="shared" si="165"/>
        <v>51.62944055944056</v>
      </c>
      <c r="Q2654" t="s">
        <v>8322</v>
      </c>
      <c r="R2654" t="s">
        <v>8323</v>
      </c>
      <c r="S2654" s="17">
        <f t="shared" si="166"/>
        <v>40694.430127314808</v>
      </c>
      <c r="T2654" s="11">
        <f t="shared" si="167"/>
        <v>40724.430127314808</v>
      </c>
    </row>
    <row r="2655" spans="1:20" ht="45" x14ac:dyDescent="0.2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 t="shared" si="164"/>
        <v>1.0549000000000002</v>
      </c>
      <c r="P2655" s="7">
        <f t="shared" si="165"/>
        <v>21.098000000000003</v>
      </c>
      <c r="Q2655" t="s">
        <v>8317</v>
      </c>
      <c r="R2655" t="s">
        <v>8318</v>
      </c>
      <c r="S2655" s="17">
        <f t="shared" si="166"/>
        <v>42555.46361111111</v>
      </c>
      <c r="T2655" s="11">
        <f t="shared" si="167"/>
        <v>42583.583333333336</v>
      </c>
    </row>
    <row r="2656" spans="1:20" ht="45" x14ac:dyDescent="0.25">
      <c r="A2656">
        <v>3499</v>
      </c>
      <c r="B2656" s="3" t="s">
        <v>3498</v>
      </c>
      <c r="C2656" s="3" t="s">
        <v>7609</v>
      </c>
      <c r="D2656">
        <v>2000</v>
      </c>
      <c r="E2656">
        <v>2110</v>
      </c>
      <c r="F2656" t="s">
        <v>8219</v>
      </c>
      <c r="G2656" t="s">
        <v>8224</v>
      </c>
      <c r="H2656" t="s">
        <v>8246</v>
      </c>
      <c r="I2656">
        <v>1435733940</v>
      </c>
      <c r="J2656">
        <v>1431046325</v>
      </c>
      <c r="K2656" t="b">
        <v>0</v>
      </c>
      <c r="L2656">
        <v>35</v>
      </c>
      <c r="M2656" t="b">
        <v>1</v>
      </c>
      <c r="N2656" t="s">
        <v>8271</v>
      </c>
      <c r="O2656" s="6">
        <f t="shared" si="164"/>
        <v>1.0549999999999999</v>
      </c>
      <c r="P2656" s="7">
        <f t="shared" si="165"/>
        <v>60.285714285714285</v>
      </c>
      <c r="Q2656" t="s">
        <v>8317</v>
      </c>
      <c r="R2656" t="s">
        <v>8318</v>
      </c>
      <c r="S2656" s="17">
        <f t="shared" si="166"/>
        <v>42131.827835648146</v>
      </c>
      <c r="T2656" s="11">
        <f t="shared" si="167"/>
        <v>42186.082638888889</v>
      </c>
    </row>
    <row r="2657" spans="1:20" ht="45" x14ac:dyDescent="0.25">
      <c r="A2657">
        <v>329</v>
      </c>
      <c r="B2657" s="3" t="s">
        <v>330</v>
      </c>
      <c r="C2657" s="3" t="s">
        <v>4439</v>
      </c>
      <c r="D2657">
        <v>10000</v>
      </c>
      <c r="E2657">
        <v>10550</v>
      </c>
      <c r="F2657" t="s">
        <v>8219</v>
      </c>
      <c r="G2657" t="s">
        <v>8224</v>
      </c>
      <c r="H2657" t="s">
        <v>8246</v>
      </c>
      <c r="I2657">
        <v>1446868800</v>
      </c>
      <c r="J2657">
        <v>1444821127</v>
      </c>
      <c r="K2657" t="b">
        <v>1</v>
      </c>
      <c r="L2657">
        <v>167</v>
      </c>
      <c r="M2657" t="b">
        <v>1</v>
      </c>
      <c r="N2657" t="s">
        <v>8269</v>
      </c>
      <c r="O2657" s="6">
        <f t="shared" si="164"/>
        <v>1.0549999999999999</v>
      </c>
      <c r="P2657" s="7">
        <f t="shared" si="165"/>
        <v>63.17365269461078</v>
      </c>
      <c r="Q2657" t="s">
        <v>8310</v>
      </c>
      <c r="R2657" t="s">
        <v>8315</v>
      </c>
      <c r="S2657" s="17">
        <f t="shared" si="166"/>
        <v>42291.258414351854</v>
      </c>
      <c r="T2657" s="11">
        <f t="shared" si="167"/>
        <v>42314.958333333336</v>
      </c>
    </row>
    <row r="2658" spans="1:20" ht="45" x14ac:dyDescent="0.25">
      <c r="A2658">
        <v>2986</v>
      </c>
      <c r="B2658" s="3" t="s">
        <v>2986</v>
      </c>
      <c r="C2658" s="3" t="s">
        <v>7096</v>
      </c>
      <c r="D2658">
        <v>2400</v>
      </c>
      <c r="E2658">
        <v>2532</v>
      </c>
      <c r="F2658" t="s">
        <v>8219</v>
      </c>
      <c r="G2658" t="s">
        <v>8225</v>
      </c>
      <c r="H2658" t="s">
        <v>8247</v>
      </c>
      <c r="I2658">
        <v>1462100406</v>
      </c>
      <c r="J2658">
        <v>1456920006</v>
      </c>
      <c r="K2658" t="b">
        <v>0</v>
      </c>
      <c r="L2658">
        <v>56</v>
      </c>
      <c r="M2658" t="b">
        <v>1</v>
      </c>
      <c r="N2658" t="s">
        <v>8303</v>
      </c>
      <c r="O2658" s="6">
        <f t="shared" si="164"/>
        <v>1.0549999999999999</v>
      </c>
      <c r="P2658" s="7">
        <f t="shared" si="165"/>
        <v>45.214285714285715</v>
      </c>
      <c r="Q2658" t="s">
        <v>8317</v>
      </c>
      <c r="R2658" t="s">
        <v>8357</v>
      </c>
      <c r="S2658" s="17">
        <f t="shared" si="166"/>
        <v>42431.29173611111</v>
      </c>
      <c r="T2658" s="11">
        <f t="shared" si="167"/>
        <v>42491.250069444439</v>
      </c>
    </row>
    <row r="2659" spans="1:20" ht="45" x14ac:dyDescent="0.2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 t="shared" si="164"/>
        <v>1.0550335570469798</v>
      </c>
      <c r="P2659" s="7">
        <f t="shared" si="165"/>
        <v>23.117647058823529</v>
      </c>
      <c r="Q2659" t="s">
        <v>8325</v>
      </c>
      <c r="R2659" t="s">
        <v>8354</v>
      </c>
      <c r="S2659" s="17">
        <f t="shared" si="166"/>
        <v>41222.783067129625</v>
      </c>
      <c r="T2659" s="11">
        <f t="shared" si="167"/>
        <v>41267.783067129625</v>
      </c>
    </row>
    <row r="2660" spans="1:20" ht="60" x14ac:dyDescent="0.2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6">
        <f t="shared" si="164"/>
        <v>1.0555000000000001</v>
      </c>
      <c r="P2660" s="7">
        <f t="shared" si="165"/>
        <v>87.958333333333329</v>
      </c>
      <c r="Q2660" t="s">
        <v>8325</v>
      </c>
      <c r="R2660" t="s">
        <v>8329</v>
      </c>
      <c r="S2660" s="17">
        <f t="shared" si="166"/>
        <v>40335.589745370366</v>
      </c>
      <c r="T2660" s="11">
        <f t="shared" si="167"/>
        <v>40381.041666666664</v>
      </c>
    </row>
    <row r="2661" spans="1:20" ht="45" x14ac:dyDescent="0.2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6">
        <f t="shared" si="164"/>
        <v>1.0555000000000001</v>
      </c>
      <c r="P2661" s="7">
        <f t="shared" si="165"/>
        <v>62.827380952380949</v>
      </c>
      <c r="Q2661" t="s">
        <v>8317</v>
      </c>
      <c r="R2661" t="s">
        <v>8318</v>
      </c>
      <c r="S2661" s="17">
        <f t="shared" si="166"/>
        <v>41800.172094907408</v>
      </c>
      <c r="T2661" s="11">
        <f t="shared" si="167"/>
        <v>41830.172094907408</v>
      </c>
    </row>
    <row r="2662" spans="1:20" ht="45" x14ac:dyDescent="0.2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 t="shared" si="164"/>
        <v>1.0556000000000001</v>
      </c>
      <c r="P2662" s="7">
        <f t="shared" si="165"/>
        <v>95.963636363636368</v>
      </c>
      <c r="Q2662" t="s">
        <v>8322</v>
      </c>
      <c r="R2662" t="s">
        <v>8323</v>
      </c>
      <c r="S2662" s="17">
        <f t="shared" si="166"/>
        <v>42733.732986111114</v>
      </c>
      <c r="T2662" s="11">
        <f t="shared" si="167"/>
        <v>42763.732986111114</v>
      </c>
    </row>
    <row r="2663" spans="1:20" ht="45" x14ac:dyDescent="0.2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 t="shared" si="164"/>
        <v>1.05566</v>
      </c>
      <c r="P2663" s="7">
        <f t="shared" si="165"/>
        <v>60.903461538461535</v>
      </c>
      <c r="Q2663" t="s">
        <v>8322</v>
      </c>
      <c r="R2663" t="s">
        <v>8323</v>
      </c>
      <c r="S2663" s="17">
        <f t="shared" si="166"/>
        <v>40731.629131944443</v>
      </c>
      <c r="T2663" s="11">
        <f t="shared" si="167"/>
        <v>40776.629131944443</v>
      </c>
    </row>
    <row r="2664" spans="1:20" ht="45" x14ac:dyDescent="0.2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 t="shared" si="164"/>
        <v>1.0556666666666668</v>
      </c>
      <c r="P2664" s="7">
        <f t="shared" si="165"/>
        <v>62.712871287128714</v>
      </c>
      <c r="Q2664" t="s">
        <v>8310</v>
      </c>
      <c r="R2664" t="s">
        <v>8315</v>
      </c>
      <c r="S2664" s="17">
        <f t="shared" si="166"/>
        <v>40567.486226851848</v>
      </c>
      <c r="T2664" s="11">
        <f t="shared" si="167"/>
        <v>40612.486226851848</v>
      </c>
    </row>
    <row r="2665" spans="1:20" ht="45" x14ac:dyDescent="0.2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 t="shared" si="164"/>
        <v>1.0558333333333334</v>
      </c>
      <c r="P2665" s="7">
        <f t="shared" si="165"/>
        <v>72.482837528604122</v>
      </c>
      <c r="Q2665" t="s">
        <v>8310</v>
      </c>
      <c r="R2665" t="s">
        <v>8315</v>
      </c>
      <c r="S2665" s="17">
        <f t="shared" si="166"/>
        <v>41401.357534722221</v>
      </c>
      <c r="T2665" s="11">
        <f t="shared" si="167"/>
        <v>41431.357534722221</v>
      </c>
    </row>
    <row r="2666" spans="1:20" ht="45" x14ac:dyDescent="0.2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 t="shared" si="164"/>
        <v>1.056</v>
      </c>
      <c r="P2666" s="7">
        <f t="shared" si="165"/>
        <v>52.8</v>
      </c>
      <c r="Q2666" t="s">
        <v>8325</v>
      </c>
      <c r="R2666" t="s">
        <v>8329</v>
      </c>
      <c r="S2666" s="17">
        <f t="shared" si="166"/>
        <v>42017.759108796294</v>
      </c>
      <c r="T2666" s="11">
        <f t="shared" si="167"/>
        <v>42031.759108796294</v>
      </c>
    </row>
    <row r="2667" spans="1:20" ht="60" x14ac:dyDescent="0.25">
      <c r="A2667">
        <v>2640</v>
      </c>
      <c r="B2667" s="3" t="s">
        <v>2640</v>
      </c>
      <c r="C2667" s="3" t="s">
        <v>6750</v>
      </c>
      <c r="D2667">
        <v>3000</v>
      </c>
      <c r="E2667">
        <v>3170</v>
      </c>
      <c r="F2667" t="s">
        <v>8219</v>
      </c>
      <c r="G2667" t="s">
        <v>8224</v>
      </c>
      <c r="H2667" t="s">
        <v>8246</v>
      </c>
      <c r="I2667">
        <v>1433735474</v>
      </c>
      <c r="J2667">
        <v>1428551474</v>
      </c>
      <c r="K2667" t="b">
        <v>0</v>
      </c>
      <c r="L2667">
        <v>69</v>
      </c>
      <c r="M2667" t="b">
        <v>1</v>
      </c>
      <c r="N2667" t="s">
        <v>8301</v>
      </c>
      <c r="O2667" s="6">
        <f t="shared" si="164"/>
        <v>1.0566666666666666</v>
      </c>
      <c r="P2667" s="7">
        <f t="shared" si="165"/>
        <v>45.94202898550725</v>
      </c>
      <c r="Q2667" t="s">
        <v>8319</v>
      </c>
      <c r="R2667" t="s">
        <v>8355</v>
      </c>
      <c r="S2667" s="17">
        <f t="shared" si="166"/>
        <v>42102.952245370368</v>
      </c>
      <c r="T2667" s="11">
        <f t="shared" si="167"/>
        <v>42162.952245370368</v>
      </c>
    </row>
    <row r="2668" spans="1:20" ht="45" x14ac:dyDescent="0.25">
      <c r="A2668">
        <v>2216</v>
      </c>
      <c r="B2668" s="3" t="s">
        <v>2217</v>
      </c>
      <c r="C2668" s="3" t="s">
        <v>6326</v>
      </c>
      <c r="D2668">
        <v>300</v>
      </c>
      <c r="E2668">
        <v>317</v>
      </c>
      <c r="F2668" t="s">
        <v>8219</v>
      </c>
      <c r="G2668" t="s">
        <v>8224</v>
      </c>
      <c r="H2668" t="s">
        <v>8246</v>
      </c>
      <c r="I2668">
        <v>1437674545</v>
      </c>
      <c r="J2668">
        <v>1436464945</v>
      </c>
      <c r="K2668" t="b">
        <v>0</v>
      </c>
      <c r="L2668">
        <v>14</v>
      </c>
      <c r="M2668" t="b">
        <v>1</v>
      </c>
      <c r="N2668" t="s">
        <v>8280</v>
      </c>
      <c r="O2668" s="6">
        <f t="shared" si="164"/>
        <v>1.0566666666666666</v>
      </c>
      <c r="P2668" s="7">
        <f t="shared" si="165"/>
        <v>22.642857142857142</v>
      </c>
      <c r="Q2668" t="s">
        <v>8325</v>
      </c>
      <c r="R2668" t="s">
        <v>8330</v>
      </c>
      <c r="S2668" s="17">
        <f t="shared" si="166"/>
        <v>42194.543344907412</v>
      </c>
      <c r="T2668" s="11">
        <f t="shared" si="167"/>
        <v>42208.543344907412</v>
      </c>
    </row>
    <row r="2669" spans="1:20" ht="45" x14ac:dyDescent="0.2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 t="shared" si="164"/>
        <v>1.0569999999999999</v>
      </c>
      <c r="P2669" s="7">
        <f t="shared" si="165"/>
        <v>41.944444444444443</v>
      </c>
      <c r="Q2669" t="s">
        <v>8317</v>
      </c>
      <c r="R2669" t="s">
        <v>8318</v>
      </c>
      <c r="S2669" s="17">
        <f t="shared" si="166"/>
        <v>41753.384942129625</v>
      </c>
      <c r="T2669" s="11">
        <f t="shared" si="167"/>
        <v>41778.666666666664</v>
      </c>
    </row>
    <row r="2670" spans="1:20" x14ac:dyDescent="0.2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 t="shared" si="164"/>
        <v>1.05745</v>
      </c>
      <c r="P2670" s="7">
        <f t="shared" si="165"/>
        <v>261.74504950495049</v>
      </c>
      <c r="Q2670" t="s">
        <v>8319</v>
      </c>
      <c r="R2670" t="s">
        <v>8349</v>
      </c>
      <c r="S2670" s="17">
        <f t="shared" si="166"/>
        <v>42452.371655092589</v>
      </c>
      <c r="T2670" s="11">
        <f t="shared" si="167"/>
        <v>42482.371655092589</v>
      </c>
    </row>
    <row r="2671" spans="1:20" ht="45" x14ac:dyDescent="0.2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 t="shared" si="164"/>
        <v>1.0577749999999999</v>
      </c>
      <c r="P2671" s="7">
        <f t="shared" si="165"/>
        <v>104.99007444168734</v>
      </c>
      <c r="Q2671" t="s">
        <v>8336</v>
      </c>
      <c r="R2671" t="s">
        <v>8352</v>
      </c>
      <c r="S2671" s="17">
        <f t="shared" si="166"/>
        <v>42643.434467592589</v>
      </c>
      <c r="T2671" s="11">
        <f t="shared" si="167"/>
        <v>42673.434467592589</v>
      </c>
    </row>
    <row r="2672" spans="1:20" ht="45" x14ac:dyDescent="0.25">
      <c r="A2672">
        <v>3393</v>
      </c>
      <c r="B2672" s="3" t="s">
        <v>3392</v>
      </c>
      <c r="C2672" s="3" t="s">
        <v>7503</v>
      </c>
      <c r="D2672">
        <v>1500</v>
      </c>
      <c r="E2672">
        <v>1587</v>
      </c>
      <c r="F2672" t="s">
        <v>8219</v>
      </c>
      <c r="G2672" t="s">
        <v>8224</v>
      </c>
      <c r="H2672" t="s">
        <v>8246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8271</v>
      </c>
      <c r="O2672" s="6">
        <f t="shared" si="164"/>
        <v>1.0580000000000001</v>
      </c>
      <c r="P2672" s="7">
        <f t="shared" si="165"/>
        <v>36.06818181818182</v>
      </c>
      <c r="Q2672" t="s">
        <v>8317</v>
      </c>
      <c r="R2672" t="s">
        <v>8318</v>
      </c>
      <c r="S2672" s="17">
        <f t="shared" si="166"/>
        <v>41923.713310185187</v>
      </c>
      <c r="T2672" s="11">
        <f t="shared" si="167"/>
        <v>41948.823611111111</v>
      </c>
    </row>
    <row r="2673" spans="1:20" ht="45" x14ac:dyDescent="0.25">
      <c r="A2673">
        <v>2223</v>
      </c>
      <c r="B2673" s="3" t="s">
        <v>2224</v>
      </c>
      <c r="C2673" s="3" t="s">
        <v>6333</v>
      </c>
      <c r="D2673">
        <v>19500</v>
      </c>
      <c r="E2673">
        <v>20631</v>
      </c>
      <c r="F2673" t="s">
        <v>8219</v>
      </c>
      <c r="G2673" t="s">
        <v>8229</v>
      </c>
      <c r="H2673" t="s">
        <v>8251</v>
      </c>
      <c r="I2673">
        <v>1435418568</v>
      </c>
      <c r="J2673">
        <v>1432826568</v>
      </c>
      <c r="K2673" t="b">
        <v>0</v>
      </c>
      <c r="L2673">
        <v>100</v>
      </c>
      <c r="M2673" t="b">
        <v>1</v>
      </c>
      <c r="N2673" t="s">
        <v>8297</v>
      </c>
      <c r="O2673" s="6">
        <f t="shared" si="164"/>
        <v>1.0580000000000001</v>
      </c>
      <c r="P2673" s="7">
        <f t="shared" si="165"/>
        <v>206.31</v>
      </c>
      <c r="Q2673" t="s">
        <v>8333</v>
      </c>
      <c r="R2673" t="s">
        <v>8351</v>
      </c>
      <c r="S2673" s="17">
        <f t="shared" si="166"/>
        <v>42152.432500000003</v>
      </c>
      <c r="T2673" s="11">
        <f t="shared" si="167"/>
        <v>42182.432500000003</v>
      </c>
    </row>
    <row r="2674" spans="1:20" ht="30" x14ac:dyDescent="0.2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 t="shared" si="164"/>
        <v>1.0580799999999999</v>
      </c>
      <c r="P2674" s="7">
        <f t="shared" si="165"/>
        <v>174.02631578947367</v>
      </c>
      <c r="Q2674" t="s">
        <v>8319</v>
      </c>
      <c r="R2674" t="s">
        <v>8321</v>
      </c>
      <c r="S2674" s="17">
        <f t="shared" si="166"/>
        <v>42100.43373842592</v>
      </c>
      <c r="T2674" s="11">
        <f t="shared" si="167"/>
        <v>42155.43373842592</v>
      </c>
    </row>
    <row r="2675" spans="1:20" ht="45" x14ac:dyDescent="0.2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 t="shared" si="164"/>
        <v>1.0581826105905425</v>
      </c>
      <c r="P2675" s="7">
        <f t="shared" si="165"/>
        <v>64.74666666666667</v>
      </c>
      <c r="Q2675" t="s">
        <v>8333</v>
      </c>
      <c r="R2675" t="s">
        <v>8351</v>
      </c>
      <c r="S2675" s="17">
        <f t="shared" si="166"/>
        <v>41614.443159722221</v>
      </c>
      <c r="T2675" s="11">
        <f t="shared" si="167"/>
        <v>41644.443159722221</v>
      </c>
    </row>
    <row r="2676" spans="1:20" ht="45" x14ac:dyDescent="0.2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 t="shared" si="164"/>
        <v>1.0582</v>
      </c>
      <c r="P2676" s="7">
        <f t="shared" si="165"/>
        <v>115.02173913043478</v>
      </c>
      <c r="Q2676" t="s">
        <v>8317</v>
      </c>
      <c r="R2676" t="s">
        <v>8318</v>
      </c>
      <c r="S2676" s="17">
        <f t="shared" si="166"/>
        <v>42737.70180555556</v>
      </c>
      <c r="T2676" s="11">
        <f t="shared" si="167"/>
        <v>42767.749305555553</v>
      </c>
    </row>
    <row r="2677" spans="1:20" ht="45" x14ac:dyDescent="0.2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 t="shared" si="164"/>
        <v>1.0584090909090909</v>
      </c>
      <c r="P2677" s="7">
        <f t="shared" si="165"/>
        <v>146.44654088050314</v>
      </c>
      <c r="Q2677" t="s">
        <v>8317</v>
      </c>
      <c r="R2677" t="s">
        <v>8357</v>
      </c>
      <c r="S2677" s="17">
        <f t="shared" si="166"/>
        <v>41841.641701388886</v>
      </c>
      <c r="T2677" s="11">
        <f t="shared" si="167"/>
        <v>41871.641701388886</v>
      </c>
    </row>
    <row r="2678" spans="1:20" ht="45" x14ac:dyDescent="0.2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 t="shared" si="164"/>
        <v>1.0586</v>
      </c>
      <c r="P2678" s="7">
        <f t="shared" si="165"/>
        <v>46.429824561403507</v>
      </c>
      <c r="Q2678" t="s">
        <v>8317</v>
      </c>
      <c r="R2678" t="s">
        <v>8318</v>
      </c>
      <c r="S2678" s="17">
        <f t="shared" si="166"/>
        <v>42167.22583333333</v>
      </c>
      <c r="T2678" s="11">
        <f t="shared" si="167"/>
        <v>42197.22583333333</v>
      </c>
    </row>
    <row r="2679" spans="1:20" ht="45" x14ac:dyDescent="0.2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 t="shared" si="164"/>
        <v>1.0589999999999999</v>
      </c>
      <c r="P2679" s="7">
        <f t="shared" si="165"/>
        <v>143.1081081081081</v>
      </c>
      <c r="Q2679" t="s">
        <v>8317</v>
      </c>
      <c r="R2679" t="s">
        <v>8318</v>
      </c>
      <c r="S2679" s="17">
        <f t="shared" si="166"/>
        <v>41851.333252314813</v>
      </c>
      <c r="T2679" s="11">
        <f t="shared" si="167"/>
        <v>41872.477777777778</v>
      </c>
    </row>
    <row r="2680" spans="1:20" ht="45" x14ac:dyDescent="0.2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 t="shared" si="164"/>
        <v>1.0591914022517912</v>
      </c>
      <c r="P2680" s="7">
        <f t="shared" si="165"/>
        <v>59.701730769230764</v>
      </c>
      <c r="Q2680" t="s">
        <v>8317</v>
      </c>
      <c r="R2680" t="s">
        <v>8318</v>
      </c>
      <c r="S2680" s="17">
        <f t="shared" si="166"/>
        <v>42277.880706018514</v>
      </c>
      <c r="T2680" s="11">
        <f t="shared" si="167"/>
        <v>42302.790972222218</v>
      </c>
    </row>
    <row r="2681" spans="1:20" ht="45" x14ac:dyDescent="0.2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 t="shared" si="164"/>
        <v>1.0591999999999999</v>
      </c>
      <c r="P2681" s="7">
        <f t="shared" si="165"/>
        <v>211.84</v>
      </c>
      <c r="Q2681" t="s">
        <v>8336</v>
      </c>
      <c r="R2681" t="s">
        <v>8352</v>
      </c>
      <c r="S2681" s="17">
        <f t="shared" si="166"/>
        <v>41807.416041666664</v>
      </c>
      <c r="T2681" s="11">
        <f t="shared" si="167"/>
        <v>41837.416041666664</v>
      </c>
    </row>
    <row r="2682" spans="1:20" ht="45" x14ac:dyDescent="0.2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 t="shared" si="164"/>
        <v>1.0593333333333332</v>
      </c>
      <c r="P2682" s="7">
        <f t="shared" si="165"/>
        <v>44.138888888888886</v>
      </c>
      <c r="Q2682" t="s">
        <v>8317</v>
      </c>
      <c r="R2682" t="s">
        <v>8318</v>
      </c>
      <c r="S2682" s="17">
        <f t="shared" si="166"/>
        <v>42422.769085648142</v>
      </c>
      <c r="T2682" s="11">
        <f t="shared" si="167"/>
        <v>42444.666666666664</v>
      </c>
    </row>
    <row r="2683" spans="1:20" ht="45" x14ac:dyDescent="0.2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 t="shared" si="164"/>
        <v>1.0595454545454546</v>
      </c>
      <c r="P2683" s="7">
        <f t="shared" si="165"/>
        <v>34.791044776119406</v>
      </c>
      <c r="Q2683" t="s">
        <v>8317</v>
      </c>
      <c r="R2683" t="s">
        <v>8318</v>
      </c>
      <c r="S2683" s="17">
        <f t="shared" si="166"/>
        <v>41550.659340277773</v>
      </c>
      <c r="T2683" s="11">
        <f t="shared" si="167"/>
        <v>41580.659340277773</v>
      </c>
    </row>
    <row r="2684" spans="1:20" ht="45" x14ac:dyDescent="0.2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 t="shared" si="164"/>
        <v>1.0595918367346939</v>
      </c>
      <c r="P2684" s="7">
        <f t="shared" si="165"/>
        <v>54.083333333333336</v>
      </c>
      <c r="Q2684" t="s">
        <v>8310</v>
      </c>
      <c r="R2684" t="s">
        <v>8315</v>
      </c>
      <c r="S2684" s="17">
        <f t="shared" si="166"/>
        <v>42576.244398148141</v>
      </c>
      <c r="T2684" s="11">
        <f t="shared" si="167"/>
        <v>42607.244398148141</v>
      </c>
    </row>
    <row r="2685" spans="1:20" ht="45" x14ac:dyDescent="0.2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 t="shared" si="164"/>
        <v>1.05982</v>
      </c>
      <c r="P2685" s="7">
        <f t="shared" si="165"/>
        <v>111.79535864978902</v>
      </c>
      <c r="Q2685" t="s">
        <v>8310</v>
      </c>
      <c r="R2685" t="s">
        <v>8315</v>
      </c>
      <c r="S2685" s="17">
        <f t="shared" si="166"/>
        <v>41934.376168981478</v>
      </c>
      <c r="T2685" s="11">
        <f t="shared" si="167"/>
        <v>41964.41783564815</v>
      </c>
    </row>
    <row r="2686" spans="1:20" ht="60" x14ac:dyDescent="0.25">
      <c r="A2686">
        <v>1272</v>
      </c>
      <c r="B2686" s="3" t="s">
        <v>1273</v>
      </c>
      <c r="C2686" s="3" t="s">
        <v>5382</v>
      </c>
      <c r="D2686">
        <v>5000</v>
      </c>
      <c r="E2686">
        <v>5300</v>
      </c>
      <c r="F2686" t="s">
        <v>8219</v>
      </c>
      <c r="G2686" t="s">
        <v>8224</v>
      </c>
      <c r="H2686" t="s">
        <v>8246</v>
      </c>
      <c r="I2686">
        <v>1276574400</v>
      </c>
      <c r="J2686">
        <v>1270576379</v>
      </c>
      <c r="K2686" t="b">
        <v>1</v>
      </c>
      <c r="L2686">
        <v>28</v>
      </c>
      <c r="M2686" t="b">
        <v>1</v>
      </c>
      <c r="N2686" t="s">
        <v>8276</v>
      </c>
      <c r="O2686" s="6">
        <f t="shared" si="164"/>
        <v>1.06</v>
      </c>
      <c r="P2686" s="7">
        <f t="shared" si="165"/>
        <v>189.28571428571428</v>
      </c>
      <c r="Q2686" t="s">
        <v>8325</v>
      </c>
      <c r="R2686" t="s">
        <v>8326</v>
      </c>
      <c r="S2686" s="17">
        <f t="shared" si="166"/>
        <v>40274.536793981482</v>
      </c>
      <c r="T2686" s="11">
        <f t="shared" si="167"/>
        <v>40343.958333333328</v>
      </c>
    </row>
    <row r="2687" spans="1:20" ht="45" x14ac:dyDescent="0.25">
      <c r="A2687">
        <v>2970</v>
      </c>
      <c r="B2687" s="3" t="s">
        <v>2970</v>
      </c>
      <c r="C2687" s="3" t="s">
        <v>7080</v>
      </c>
      <c r="D2687">
        <v>6000</v>
      </c>
      <c r="E2687">
        <v>6360</v>
      </c>
      <c r="F2687" t="s">
        <v>8219</v>
      </c>
      <c r="G2687" t="s">
        <v>8224</v>
      </c>
      <c r="H2687" t="s">
        <v>8246</v>
      </c>
      <c r="I2687">
        <v>1405699451</v>
      </c>
      <c r="J2687">
        <v>1403107451</v>
      </c>
      <c r="K2687" t="b">
        <v>0</v>
      </c>
      <c r="L2687">
        <v>91</v>
      </c>
      <c r="M2687" t="b">
        <v>1</v>
      </c>
      <c r="N2687" t="s">
        <v>8271</v>
      </c>
      <c r="O2687" s="6">
        <f t="shared" si="164"/>
        <v>1.06</v>
      </c>
      <c r="P2687" s="7">
        <f t="shared" si="165"/>
        <v>69.890109890109883</v>
      </c>
      <c r="Q2687" t="s">
        <v>8317</v>
      </c>
      <c r="R2687" t="s">
        <v>8318</v>
      </c>
      <c r="S2687" s="17">
        <f t="shared" si="166"/>
        <v>41808.461238425924</v>
      </c>
      <c r="T2687" s="11">
        <f t="shared" si="167"/>
        <v>41838.461238425924</v>
      </c>
    </row>
    <row r="2688" spans="1:20" ht="45" x14ac:dyDescent="0.2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6">
        <f t="shared" si="164"/>
        <v>1.06</v>
      </c>
      <c r="P2688" s="7">
        <f t="shared" si="165"/>
        <v>88.333333333333329</v>
      </c>
      <c r="Q2688" t="s">
        <v>8317</v>
      </c>
      <c r="R2688" t="s">
        <v>8359</v>
      </c>
      <c r="S2688" s="17">
        <f t="shared" si="166"/>
        <v>41872.082905092589</v>
      </c>
      <c r="T2688" s="11">
        <f t="shared" si="167"/>
        <v>41897.047222222223</v>
      </c>
    </row>
    <row r="2689" spans="1:20" ht="45" x14ac:dyDescent="0.25">
      <c r="A2689">
        <v>3823</v>
      </c>
      <c r="B2689" s="3" t="s">
        <v>3820</v>
      </c>
      <c r="C2689" s="3" t="s">
        <v>7932</v>
      </c>
      <c r="D2689">
        <v>2500</v>
      </c>
      <c r="E2689">
        <v>2650</v>
      </c>
      <c r="F2689" t="s">
        <v>8219</v>
      </c>
      <c r="G2689" t="s">
        <v>8224</v>
      </c>
      <c r="H2689" t="s">
        <v>8246</v>
      </c>
      <c r="I2689">
        <v>1437364740</v>
      </c>
      <c r="J2689">
        <v>1434405044</v>
      </c>
      <c r="K2689" t="b">
        <v>0</v>
      </c>
      <c r="L2689">
        <v>41</v>
      </c>
      <c r="M2689" t="b">
        <v>1</v>
      </c>
      <c r="N2689" t="s">
        <v>8271</v>
      </c>
      <c r="O2689" s="6">
        <f t="shared" si="164"/>
        <v>1.06</v>
      </c>
      <c r="P2689" s="7">
        <f t="shared" si="165"/>
        <v>64.634146341463421</v>
      </c>
      <c r="Q2689" t="s">
        <v>8317</v>
      </c>
      <c r="R2689" t="s">
        <v>8318</v>
      </c>
      <c r="S2689" s="17">
        <f t="shared" si="166"/>
        <v>42170.701898148145</v>
      </c>
      <c r="T2689" s="11">
        <f t="shared" si="167"/>
        <v>42204.957638888889</v>
      </c>
    </row>
    <row r="2690" spans="1:20" ht="45" x14ac:dyDescent="0.25">
      <c r="A2690">
        <v>3525</v>
      </c>
      <c r="B2690" s="3" t="s">
        <v>3524</v>
      </c>
      <c r="C2690" s="3" t="s">
        <v>7635</v>
      </c>
      <c r="D2690">
        <v>500</v>
      </c>
      <c r="E2690">
        <v>530</v>
      </c>
      <c r="F2690" t="s">
        <v>8219</v>
      </c>
      <c r="G2690" t="s">
        <v>8224</v>
      </c>
      <c r="H2690" t="s">
        <v>8246</v>
      </c>
      <c r="I2690">
        <v>1439136000</v>
      </c>
      <c r="J2690">
        <v>1438188106</v>
      </c>
      <c r="K2690" t="b">
        <v>0</v>
      </c>
      <c r="L2690">
        <v>7</v>
      </c>
      <c r="M2690" t="b">
        <v>1</v>
      </c>
      <c r="N2690" t="s">
        <v>8271</v>
      </c>
      <c r="O2690" s="6">
        <f t="shared" ref="O2690:O2753" si="168">E2690/D2690</f>
        <v>1.06</v>
      </c>
      <c r="P2690" s="7">
        <f t="shared" ref="P2690:P2753" si="169">IFERROR(E2690/L2690,0)</f>
        <v>75.714285714285708</v>
      </c>
      <c r="Q2690" t="s">
        <v>8317</v>
      </c>
      <c r="R2690" t="s">
        <v>8318</v>
      </c>
      <c r="S2690" s="17">
        <f t="shared" ref="S2690:S2753" si="170">(((J2690/60)/60)/24)+DATE(1970,1,1)+(-5/24)</f>
        <v>42214.487337962964</v>
      </c>
      <c r="T2690" s="11">
        <f t="shared" ref="T2690:T2753" si="171">(((I2690/60)/60)/24)+DATE(1970,1,1)+(-5/24)</f>
        <v>42225.458333333336</v>
      </c>
    </row>
    <row r="2691" spans="1:20" ht="30" x14ac:dyDescent="0.2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6">
        <f t="shared" si="168"/>
        <v>1.06</v>
      </c>
      <c r="P2691" s="7">
        <f t="shared" si="169"/>
        <v>70.666666666666671</v>
      </c>
      <c r="Q2691" t="s">
        <v>8317</v>
      </c>
      <c r="R2691" t="s">
        <v>8357</v>
      </c>
      <c r="S2691" s="17">
        <f t="shared" si="170"/>
        <v>42464.960185185184</v>
      </c>
      <c r="T2691" s="11">
        <f t="shared" si="171"/>
        <v>42494.960185185184</v>
      </c>
    </row>
    <row r="2692" spans="1:20" ht="30" x14ac:dyDescent="0.25">
      <c r="A2692">
        <v>2968</v>
      </c>
      <c r="B2692" s="3" t="s">
        <v>2968</v>
      </c>
      <c r="C2692" s="3" t="s">
        <v>7078</v>
      </c>
      <c r="D2692">
        <v>3500</v>
      </c>
      <c r="E2692">
        <v>3710</v>
      </c>
      <c r="F2692" t="s">
        <v>8219</v>
      </c>
      <c r="G2692" t="s">
        <v>8224</v>
      </c>
      <c r="H2692" t="s">
        <v>8246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8271</v>
      </c>
      <c r="O2692" s="6">
        <f t="shared" si="168"/>
        <v>1.06</v>
      </c>
      <c r="P2692" s="7">
        <f t="shared" si="169"/>
        <v>78.936170212765958</v>
      </c>
      <c r="Q2692" t="s">
        <v>8317</v>
      </c>
      <c r="R2692" t="s">
        <v>8318</v>
      </c>
      <c r="S2692" s="17">
        <f t="shared" si="170"/>
        <v>42585.315509259257</v>
      </c>
      <c r="T2692" s="11">
        <f t="shared" si="171"/>
        <v>42598.957638888889</v>
      </c>
    </row>
    <row r="2693" spans="1:20" ht="45" x14ac:dyDescent="0.25">
      <c r="A2693">
        <v>1209</v>
      </c>
      <c r="B2693" s="3" t="s">
        <v>1210</v>
      </c>
      <c r="C2693" s="3" t="s">
        <v>5319</v>
      </c>
      <c r="D2693">
        <v>6000</v>
      </c>
      <c r="E2693">
        <v>6360</v>
      </c>
      <c r="F2693" t="s">
        <v>8219</v>
      </c>
      <c r="G2693" t="s">
        <v>8224</v>
      </c>
      <c r="H2693" t="s">
        <v>8246</v>
      </c>
      <c r="I2693">
        <v>1488053905</v>
      </c>
      <c r="J2693">
        <v>1485461905</v>
      </c>
      <c r="K2693" t="b">
        <v>0</v>
      </c>
      <c r="L2693">
        <v>46</v>
      </c>
      <c r="M2693" t="b">
        <v>1</v>
      </c>
      <c r="N2693" t="s">
        <v>8285</v>
      </c>
      <c r="O2693" s="6">
        <f t="shared" si="168"/>
        <v>1.06</v>
      </c>
      <c r="P2693" s="7">
        <f t="shared" si="169"/>
        <v>138.2608695652174</v>
      </c>
      <c r="Q2693" t="s">
        <v>8338</v>
      </c>
      <c r="R2693" t="s">
        <v>8339</v>
      </c>
      <c r="S2693" s="17">
        <f t="shared" si="170"/>
        <v>42761.637789351851</v>
      </c>
      <c r="T2693" s="11">
        <f t="shared" si="171"/>
        <v>42791.637789351851</v>
      </c>
    </row>
    <row r="2694" spans="1:20" ht="45" x14ac:dyDescent="0.2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 t="shared" si="168"/>
        <v>1.0600260000000001</v>
      </c>
      <c r="P2694" s="7">
        <f t="shared" si="169"/>
        <v>56.204984093319197</v>
      </c>
      <c r="Q2694" t="s">
        <v>8319</v>
      </c>
      <c r="R2694" t="s">
        <v>8349</v>
      </c>
      <c r="S2694" s="17">
        <f t="shared" si="170"/>
        <v>41800.214710648142</v>
      </c>
      <c r="T2694" s="11">
        <f t="shared" si="171"/>
        <v>41830.214710648142</v>
      </c>
    </row>
    <row r="2695" spans="1:20" ht="30" x14ac:dyDescent="0.2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 t="shared" si="168"/>
        <v>1.0601933333333333</v>
      </c>
      <c r="P2695" s="7">
        <f t="shared" si="169"/>
        <v>40.776666666666664</v>
      </c>
      <c r="Q2695" t="s">
        <v>8310</v>
      </c>
      <c r="R2695" t="s">
        <v>8312</v>
      </c>
      <c r="S2695" s="17">
        <f t="shared" si="170"/>
        <v>41631.694432870368</v>
      </c>
      <c r="T2695" s="11">
        <f t="shared" si="171"/>
        <v>41661.694432870368</v>
      </c>
    </row>
    <row r="2696" spans="1:20" ht="45" x14ac:dyDescent="0.2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 t="shared" si="168"/>
        <v>1.0602150537634409</v>
      </c>
      <c r="P2696" s="7">
        <f t="shared" si="169"/>
        <v>39.44</v>
      </c>
      <c r="Q2696" t="s">
        <v>8319</v>
      </c>
      <c r="R2696" t="s">
        <v>8355</v>
      </c>
      <c r="S2696" s="17">
        <f t="shared" si="170"/>
        <v>42612.448159722226</v>
      </c>
      <c r="T2696" s="11">
        <f t="shared" si="171"/>
        <v>42642.448159722226</v>
      </c>
    </row>
    <row r="2697" spans="1:20" ht="45" x14ac:dyDescent="0.2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 t="shared" si="168"/>
        <v>1.0602199999999999</v>
      </c>
      <c r="P2697" s="7">
        <f t="shared" si="169"/>
        <v>58.901111111111113</v>
      </c>
      <c r="Q2697" t="s">
        <v>8317</v>
      </c>
      <c r="R2697" t="s">
        <v>8318</v>
      </c>
      <c r="S2697" s="17">
        <f t="shared" si="170"/>
        <v>41927.640567129631</v>
      </c>
      <c r="T2697" s="11">
        <f t="shared" si="171"/>
        <v>41948.682233796295</v>
      </c>
    </row>
    <row r="2698" spans="1:20" ht="45" x14ac:dyDescent="0.2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 t="shared" si="168"/>
        <v>1.0603</v>
      </c>
      <c r="P2698" s="7">
        <f t="shared" si="169"/>
        <v>103.95098039215686</v>
      </c>
      <c r="Q2698" t="s">
        <v>8317</v>
      </c>
      <c r="R2698" t="s">
        <v>8318</v>
      </c>
      <c r="S2698" s="17">
        <f t="shared" si="170"/>
        <v>42250.389884259253</v>
      </c>
      <c r="T2698" s="11">
        <f t="shared" si="171"/>
        <v>42270.389884259253</v>
      </c>
    </row>
    <row r="2699" spans="1:20" ht="45" x14ac:dyDescent="0.2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 t="shared" si="168"/>
        <v>1.0607500000000001</v>
      </c>
      <c r="P2699" s="7">
        <f t="shared" si="169"/>
        <v>90.276595744680847</v>
      </c>
      <c r="Q2699" t="s">
        <v>8325</v>
      </c>
      <c r="R2699" t="s">
        <v>8326</v>
      </c>
      <c r="S2699" s="17">
        <f t="shared" si="170"/>
        <v>42141.748784722215</v>
      </c>
      <c r="T2699" s="11">
        <f t="shared" si="171"/>
        <v>42176.999999999993</v>
      </c>
    </row>
    <row r="2700" spans="1:20" ht="45" x14ac:dyDescent="0.2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 t="shared" si="168"/>
        <v>1.0612068965517241</v>
      </c>
      <c r="P2700" s="7">
        <f t="shared" si="169"/>
        <v>136.77777777777777</v>
      </c>
      <c r="Q2700" t="s">
        <v>8317</v>
      </c>
      <c r="R2700" t="s">
        <v>8318</v>
      </c>
      <c r="S2700" s="17">
        <f t="shared" si="170"/>
        <v>41926.734351851846</v>
      </c>
      <c r="T2700" s="11">
        <f t="shared" si="171"/>
        <v>41956.776018518511</v>
      </c>
    </row>
    <row r="2701" spans="1:20" ht="45" x14ac:dyDescent="0.2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 t="shared" si="168"/>
        <v>1.0612433333333333</v>
      </c>
      <c r="P2701" s="7">
        <f t="shared" si="169"/>
        <v>38.543946731234868</v>
      </c>
      <c r="Q2701" t="s">
        <v>8325</v>
      </c>
      <c r="R2701" t="s">
        <v>8326</v>
      </c>
      <c r="S2701" s="17">
        <f t="shared" si="170"/>
        <v>41121.35355324074</v>
      </c>
      <c r="T2701" s="11">
        <f t="shared" si="171"/>
        <v>41156.35355324074</v>
      </c>
    </row>
    <row r="2702" spans="1:20" ht="45" x14ac:dyDescent="0.2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 t="shared" si="168"/>
        <v>1.0616782608695652</v>
      </c>
      <c r="P2702" s="7">
        <f t="shared" si="169"/>
        <v>251.7381443298969</v>
      </c>
      <c r="Q2702" t="s">
        <v>8317</v>
      </c>
      <c r="R2702" t="s">
        <v>8318</v>
      </c>
      <c r="S2702" s="17">
        <f t="shared" si="170"/>
        <v>42614.552604166667</v>
      </c>
      <c r="T2702" s="11">
        <f t="shared" si="171"/>
        <v>42643.957638888889</v>
      </c>
    </row>
    <row r="2703" spans="1:20" ht="45" x14ac:dyDescent="0.2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 t="shared" si="168"/>
        <v>1.0619047619047619</v>
      </c>
      <c r="P2703" s="7">
        <f t="shared" si="169"/>
        <v>61.944444444444443</v>
      </c>
      <c r="Q2703" t="s">
        <v>8317</v>
      </c>
      <c r="R2703" t="s">
        <v>8318</v>
      </c>
      <c r="S2703" s="17">
        <f t="shared" si="170"/>
        <v>42498.831296296288</v>
      </c>
      <c r="T2703" s="11">
        <f t="shared" si="171"/>
        <v>42528.831296296288</v>
      </c>
    </row>
    <row r="2704" spans="1:20" ht="30" x14ac:dyDescent="0.2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 t="shared" si="168"/>
        <v>1.0622116666666668</v>
      </c>
      <c r="P2704" s="7">
        <f t="shared" si="169"/>
        <v>108.02152542372882</v>
      </c>
      <c r="Q2704" t="s">
        <v>8325</v>
      </c>
      <c r="R2704" t="s">
        <v>8326</v>
      </c>
      <c r="S2704" s="17">
        <f t="shared" si="170"/>
        <v>40585.588483796295</v>
      </c>
      <c r="T2704" s="11">
        <f t="shared" si="171"/>
        <v>40613.958333333328</v>
      </c>
    </row>
    <row r="2705" spans="1:20" ht="45" x14ac:dyDescent="0.2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 t="shared" si="168"/>
        <v>1.0624</v>
      </c>
      <c r="P2705" s="7">
        <f t="shared" si="169"/>
        <v>47.428571428571431</v>
      </c>
      <c r="Q2705" t="s">
        <v>8317</v>
      </c>
      <c r="R2705" t="s">
        <v>8359</v>
      </c>
      <c r="S2705" s="17">
        <f t="shared" si="170"/>
        <v>42193.605196759258</v>
      </c>
      <c r="T2705" s="11">
        <f t="shared" si="171"/>
        <v>42218.605196759258</v>
      </c>
    </row>
    <row r="2706" spans="1:20" ht="45" x14ac:dyDescent="0.2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6">
        <f t="shared" si="168"/>
        <v>1.0625</v>
      </c>
      <c r="P2706" s="7">
        <f t="shared" si="169"/>
        <v>53.125</v>
      </c>
      <c r="Q2706" t="s">
        <v>8310</v>
      </c>
      <c r="R2706" t="s">
        <v>8312</v>
      </c>
      <c r="S2706" s="17">
        <f t="shared" si="170"/>
        <v>40705.926874999997</v>
      </c>
      <c r="T2706" s="11">
        <f t="shared" si="171"/>
        <v>40735.926874999997</v>
      </c>
    </row>
    <row r="2707" spans="1:20" ht="45" x14ac:dyDescent="0.2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 t="shared" si="168"/>
        <v>1.0625</v>
      </c>
      <c r="P2707" s="7">
        <f t="shared" si="169"/>
        <v>56.666666666666664</v>
      </c>
      <c r="Q2707" t="s">
        <v>8310</v>
      </c>
      <c r="R2707" t="s">
        <v>8312</v>
      </c>
      <c r="S2707" s="17">
        <f t="shared" si="170"/>
        <v>41214.586504629624</v>
      </c>
      <c r="T2707" s="11">
        <f t="shared" si="171"/>
        <v>41250.770833333328</v>
      </c>
    </row>
    <row r="2708" spans="1:20" ht="30" x14ac:dyDescent="0.2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6">
        <f t="shared" si="168"/>
        <v>1.0625</v>
      </c>
      <c r="P2708" s="7">
        <f t="shared" si="169"/>
        <v>184.78260869565219</v>
      </c>
      <c r="Q2708" t="s">
        <v>8317</v>
      </c>
      <c r="R2708" t="s">
        <v>8318</v>
      </c>
      <c r="S2708" s="17">
        <f t="shared" si="170"/>
        <v>42745.848773148151</v>
      </c>
      <c r="T2708" s="11">
        <f t="shared" si="171"/>
        <v>42790.848773148151</v>
      </c>
    </row>
    <row r="2709" spans="1:20" ht="45" x14ac:dyDescent="0.2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 t="shared" si="168"/>
        <v>1.0626666666666666</v>
      </c>
      <c r="P2709" s="7">
        <f t="shared" si="169"/>
        <v>23.10144927536232</v>
      </c>
      <c r="Q2709" t="s">
        <v>8317</v>
      </c>
      <c r="R2709" t="s">
        <v>8318</v>
      </c>
      <c r="S2709" s="17">
        <f t="shared" si="170"/>
        <v>42065.679027777776</v>
      </c>
      <c r="T2709" s="11">
        <f t="shared" si="171"/>
        <v>42095.637361111112</v>
      </c>
    </row>
    <row r="2710" spans="1:20" ht="45" x14ac:dyDescent="0.2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 t="shared" si="168"/>
        <v>1.0627272727272727</v>
      </c>
      <c r="P2710" s="7">
        <f t="shared" si="169"/>
        <v>56.20192307692308</v>
      </c>
      <c r="Q2710" t="s">
        <v>8317</v>
      </c>
      <c r="R2710" t="s">
        <v>8318</v>
      </c>
      <c r="S2710" s="17">
        <f t="shared" si="170"/>
        <v>42195.820370370369</v>
      </c>
      <c r="T2710" s="11">
        <f t="shared" si="171"/>
        <v>42227.791666666664</v>
      </c>
    </row>
    <row r="2711" spans="1:20" ht="45" x14ac:dyDescent="0.2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 t="shared" si="168"/>
        <v>1.0629949999999999</v>
      </c>
      <c r="P2711" s="7">
        <f t="shared" si="169"/>
        <v>51.853414634146333</v>
      </c>
      <c r="Q2711" t="s">
        <v>8317</v>
      </c>
      <c r="R2711" t="s">
        <v>8318</v>
      </c>
      <c r="S2711" s="17">
        <f t="shared" si="170"/>
        <v>42758.351296296292</v>
      </c>
      <c r="T2711" s="11">
        <f t="shared" si="171"/>
        <v>42788.351296296292</v>
      </c>
    </row>
    <row r="2712" spans="1:20" ht="45" x14ac:dyDescent="0.2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 t="shared" si="168"/>
        <v>1.0629999999999999</v>
      </c>
      <c r="P2712" s="7">
        <f t="shared" si="169"/>
        <v>25.30952380952381</v>
      </c>
      <c r="Q2712" t="s">
        <v>8317</v>
      </c>
      <c r="R2712" t="s">
        <v>8318</v>
      </c>
      <c r="S2712" s="17">
        <f t="shared" si="170"/>
        <v>42419.711087962954</v>
      </c>
      <c r="T2712" s="11">
        <f t="shared" si="171"/>
        <v>42435.999305555553</v>
      </c>
    </row>
    <row r="2713" spans="1:20" ht="45" x14ac:dyDescent="0.2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 t="shared" si="168"/>
        <v>1.06308</v>
      </c>
      <c r="P2713" s="7">
        <f t="shared" si="169"/>
        <v>75.502840909090907</v>
      </c>
      <c r="Q2713" t="s">
        <v>8336</v>
      </c>
      <c r="R2713" t="s">
        <v>8352</v>
      </c>
      <c r="S2713" s="17">
        <f t="shared" si="170"/>
        <v>42011.419803240737</v>
      </c>
      <c r="T2713" s="11">
        <f t="shared" si="171"/>
        <v>42041.419803240737</v>
      </c>
    </row>
    <row r="2714" spans="1:20" ht="45" x14ac:dyDescent="0.2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 t="shared" si="168"/>
        <v>1.0632110000000001</v>
      </c>
      <c r="P2714" s="7">
        <f t="shared" si="169"/>
        <v>93.264122807017543</v>
      </c>
      <c r="Q2714" t="s">
        <v>8310</v>
      </c>
      <c r="R2714" t="s">
        <v>8311</v>
      </c>
      <c r="S2714" s="17">
        <f t="shared" si="170"/>
        <v>41869.333981481483</v>
      </c>
      <c r="T2714" s="11">
        <f t="shared" si="171"/>
        <v>41899.333981481483</v>
      </c>
    </row>
    <row r="2715" spans="1:20" ht="45" x14ac:dyDescent="0.2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 t="shared" si="168"/>
        <v>1.0633333333333332</v>
      </c>
      <c r="P2715" s="7">
        <f t="shared" si="169"/>
        <v>96.666666666666671</v>
      </c>
      <c r="Q2715" t="s">
        <v>8317</v>
      </c>
      <c r="R2715" t="s">
        <v>8318</v>
      </c>
      <c r="S2715" s="17">
        <f t="shared" si="170"/>
        <v>41950.651226851849</v>
      </c>
      <c r="T2715" s="11">
        <f t="shared" si="171"/>
        <v>41963.996527777774</v>
      </c>
    </row>
    <row r="2716" spans="1:20" ht="45" x14ac:dyDescent="0.2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6">
        <f t="shared" si="168"/>
        <v>1.0640000000000001</v>
      </c>
      <c r="P2716" s="7">
        <f t="shared" si="169"/>
        <v>120.90909090909091</v>
      </c>
      <c r="Q2716" t="s">
        <v>8310</v>
      </c>
      <c r="R2716" t="s">
        <v>8315</v>
      </c>
      <c r="S2716" s="17">
        <f t="shared" si="170"/>
        <v>40330.547210648147</v>
      </c>
      <c r="T2716" s="11">
        <f t="shared" si="171"/>
        <v>40376.207638888889</v>
      </c>
    </row>
    <row r="2717" spans="1:20" ht="30" x14ac:dyDescent="0.2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6">
        <f t="shared" si="168"/>
        <v>1.0640000000000001</v>
      </c>
      <c r="P2717" s="7">
        <f t="shared" si="169"/>
        <v>40.92307692307692</v>
      </c>
      <c r="Q2717" t="s">
        <v>8317</v>
      </c>
      <c r="R2717" t="s">
        <v>8318</v>
      </c>
      <c r="S2717" s="17">
        <f t="shared" si="170"/>
        <v>42184.001203703701</v>
      </c>
      <c r="T2717" s="11">
        <f t="shared" si="171"/>
        <v>42202.668055555558</v>
      </c>
    </row>
    <row r="2718" spans="1:20" ht="45" x14ac:dyDescent="0.2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 t="shared" si="168"/>
        <v>1.0646666666666667</v>
      </c>
      <c r="P2718" s="7">
        <f t="shared" si="169"/>
        <v>375.76470588235293</v>
      </c>
      <c r="Q2718" t="s">
        <v>8310</v>
      </c>
      <c r="R2718" t="s">
        <v>8312</v>
      </c>
      <c r="S2718" s="17">
        <f t="shared" si="170"/>
        <v>42291.347743055558</v>
      </c>
      <c r="T2718" s="11">
        <f t="shared" si="171"/>
        <v>42365.389409722215</v>
      </c>
    </row>
    <row r="2719" spans="1:20" ht="45" x14ac:dyDescent="0.2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 t="shared" si="168"/>
        <v>1.0647599999999999</v>
      </c>
      <c r="P2719" s="7">
        <f t="shared" si="169"/>
        <v>151.24431818181819</v>
      </c>
      <c r="Q2719" t="s">
        <v>8338</v>
      </c>
      <c r="R2719" t="s">
        <v>8339</v>
      </c>
      <c r="S2719" s="17">
        <f t="shared" si="170"/>
        <v>42234.389351851853</v>
      </c>
      <c r="T2719" s="11">
        <f t="shared" si="171"/>
        <v>42274.389351851853</v>
      </c>
    </row>
    <row r="2720" spans="1:20" ht="45" x14ac:dyDescent="0.2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 t="shared" si="168"/>
        <v>1.064875</v>
      </c>
      <c r="P2720" s="7">
        <f t="shared" si="169"/>
        <v>146.87931034482759</v>
      </c>
      <c r="Q2720" t="s">
        <v>8310</v>
      </c>
      <c r="R2720" t="s">
        <v>8311</v>
      </c>
      <c r="S2720" s="17">
        <f t="shared" si="170"/>
        <v>41793.864004629628</v>
      </c>
      <c r="T2720" s="11">
        <f t="shared" si="171"/>
        <v>41803.864004629628</v>
      </c>
    </row>
    <row r="2721" spans="1:20" ht="45" x14ac:dyDescent="0.2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6">
        <f t="shared" si="168"/>
        <v>1.0649999999999999</v>
      </c>
      <c r="P2721" s="7">
        <f t="shared" si="169"/>
        <v>54.615384615384613</v>
      </c>
      <c r="Q2721" t="s">
        <v>8325</v>
      </c>
      <c r="R2721" t="s">
        <v>8329</v>
      </c>
      <c r="S2721" s="17">
        <f t="shared" si="170"/>
        <v>40702.988715277774</v>
      </c>
      <c r="T2721" s="11">
        <f t="shared" si="171"/>
        <v>40769.833333333328</v>
      </c>
    </row>
    <row r="2722" spans="1:20" ht="45" x14ac:dyDescent="0.2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6">
        <f t="shared" si="168"/>
        <v>1.0649999999999999</v>
      </c>
      <c r="P2722" s="7">
        <f t="shared" si="169"/>
        <v>177.5</v>
      </c>
      <c r="Q2722" t="s">
        <v>8325</v>
      </c>
      <c r="R2722" t="s">
        <v>8354</v>
      </c>
      <c r="S2722" s="17">
        <f t="shared" si="170"/>
        <v>42769.601631944439</v>
      </c>
      <c r="T2722" s="11">
        <f t="shared" si="171"/>
        <v>42799.601631944439</v>
      </c>
    </row>
    <row r="2723" spans="1:20" ht="45" x14ac:dyDescent="0.2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 t="shared" si="168"/>
        <v>1.0651999999999999</v>
      </c>
      <c r="P2723" s="7">
        <f t="shared" si="169"/>
        <v>35.039473684210527</v>
      </c>
      <c r="Q2723" t="s">
        <v>8317</v>
      </c>
      <c r="R2723" t="s">
        <v>8318</v>
      </c>
      <c r="S2723" s="17">
        <f t="shared" si="170"/>
        <v>42495.225902777776</v>
      </c>
      <c r="T2723" s="11">
        <f t="shared" si="171"/>
        <v>42523.225902777776</v>
      </c>
    </row>
    <row r="2724" spans="1:20" ht="30" x14ac:dyDescent="0.2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 t="shared" si="168"/>
        <v>1.06525</v>
      </c>
      <c r="P2724" s="7">
        <f t="shared" si="169"/>
        <v>106.52500000000001</v>
      </c>
      <c r="Q2724" t="s">
        <v>8325</v>
      </c>
      <c r="R2724" t="s">
        <v>8329</v>
      </c>
      <c r="S2724" s="17">
        <f t="shared" si="170"/>
        <v>42160.500196759262</v>
      </c>
      <c r="T2724" s="11">
        <f t="shared" si="171"/>
        <v>42190.500196759262</v>
      </c>
    </row>
    <row r="2725" spans="1:20" ht="60" x14ac:dyDescent="0.2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 t="shared" si="168"/>
        <v>1.0654545454545454</v>
      </c>
      <c r="P2725" s="7">
        <f t="shared" si="169"/>
        <v>63.695652173913047</v>
      </c>
      <c r="Q2725" t="s">
        <v>8317</v>
      </c>
      <c r="R2725" t="s">
        <v>8318</v>
      </c>
      <c r="S2725" s="17">
        <f t="shared" si="170"/>
        <v>42448.613252314812</v>
      </c>
      <c r="T2725" s="11">
        <f t="shared" si="171"/>
        <v>42466.687499999993</v>
      </c>
    </row>
    <row r="2726" spans="1:20" ht="45" x14ac:dyDescent="0.2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 t="shared" si="168"/>
        <v>1.0657142857142856</v>
      </c>
      <c r="P2726" s="7">
        <f t="shared" si="169"/>
        <v>71.730769230769226</v>
      </c>
      <c r="Q2726" t="s">
        <v>8317</v>
      </c>
      <c r="R2726" t="s">
        <v>8318</v>
      </c>
      <c r="S2726" s="17">
        <f t="shared" si="170"/>
        <v>42275.523333333331</v>
      </c>
      <c r="T2726" s="11">
        <f t="shared" si="171"/>
        <v>42305.523333333331</v>
      </c>
    </row>
    <row r="2727" spans="1:20" ht="45" x14ac:dyDescent="0.2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 t="shared" si="168"/>
        <v>1.0658000000000001</v>
      </c>
      <c r="P2727" s="7">
        <f t="shared" si="169"/>
        <v>134.91139240506328</v>
      </c>
      <c r="Q2727" t="s">
        <v>8310</v>
      </c>
      <c r="R2727" t="s">
        <v>8315</v>
      </c>
      <c r="S2727" s="17">
        <f t="shared" si="170"/>
        <v>42331.34297453703</v>
      </c>
      <c r="T2727" s="11">
        <f t="shared" si="171"/>
        <v>42360.749999999993</v>
      </c>
    </row>
    <row r="2728" spans="1:20" ht="45" x14ac:dyDescent="0.25">
      <c r="A2728">
        <v>1889</v>
      </c>
      <c r="B2728" s="3" t="s">
        <v>1890</v>
      </c>
      <c r="C2728" s="3" t="s">
        <v>5999</v>
      </c>
      <c r="D2728">
        <v>2000</v>
      </c>
      <c r="E2728">
        <v>2132</v>
      </c>
      <c r="F2728" t="s">
        <v>8219</v>
      </c>
      <c r="G2728" t="s">
        <v>8224</v>
      </c>
      <c r="H2728" t="s">
        <v>8246</v>
      </c>
      <c r="I2728">
        <v>1363024946</v>
      </c>
      <c r="J2728">
        <v>1359140546</v>
      </c>
      <c r="K2728" t="b">
        <v>0</v>
      </c>
      <c r="L2728">
        <v>44</v>
      </c>
      <c r="M2728" t="b">
        <v>1</v>
      </c>
      <c r="N2728" t="s">
        <v>8279</v>
      </c>
      <c r="O2728" s="6">
        <f t="shared" si="168"/>
        <v>1.0660000000000001</v>
      </c>
      <c r="P2728" s="7">
        <f t="shared" si="169"/>
        <v>48.454545454545453</v>
      </c>
      <c r="Q2728" t="s">
        <v>8325</v>
      </c>
      <c r="R2728" t="s">
        <v>8329</v>
      </c>
      <c r="S2728" s="17">
        <f t="shared" si="170"/>
        <v>41299.585023148145</v>
      </c>
      <c r="T2728" s="11">
        <f t="shared" si="171"/>
        <v>41344.543356481481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 t="shared" si="168"/>
        <v>1.0660000000000001</v>
      </c>
      <c r="P2729" s="7">
        <f t="shared" si="169"/>
        <v>108.77551020408163</v>
      </c>
      <c r="Q2729" t="s">
        <v>8338</v>
      </c>
      <c r="R2729" t="s">
        <v>8339</v>
      </c>
      <c r="S2729" s="17">
        <f t="shared" si="170"/>
        <v>42068.620706018519</v>
      </c>
      <c r="T2729" s="11">
        <f t="shared" si="171"/>
        <v>42088.579039351847</v>
      </c>
    </row>
    <row r="2730" spans="1:20" ht="45" x14ac:dyDescent="0.25">
      <c r="A2730">
        <v>15</v>
      </c>
      <c r="B2730" s="3" t="s">
        <v>17</v>
      </c>
      <c r="C2730" s="3" t="s">
        <v>4126</v>
      </c>
      <c r="D2730">
        <v>2000</v>
      </c>
      <c r="E2730">
        <v>2132</v>
      </c>
      <c r="F2730" t="s">
        <v>8219</v>
      </c>
      <c r="G2730" t="s">
        <v>8227</v>
      </c>
      <c r="H2730" t="s">
        <v>8249</v>
      </c>
      <c r="I2730">
        <v>1443384840</v>
      </c>
      <c r="J2730">
        <v>1441790658</v>
      </c>
      <c r="K2730" t="b">
        <v>0</v>
      </c>
      <c r="L2730">
        <v>98</v>
      </c>
      <c r="M2730" t="b">
        <v>1</v>
      </c>
      <c r="N2730" t="s">
        <v>8265</v>
      </c>
      <c r="O2730" s="6">
        <f t="shared" si="168"/>
        <v>1.0660000000000001</v>
      </c>
      <c r="P2730" s="7">
        <f t="shared" si="169"/>
        <v>21.755102040816325</v>
      </c>
      <c r="Q2730" t="s">
        <v>8310</v>
      </c>
      <c r="R2730" t="s">
        <v>8311</v>
      </c>
      <c r="S2730" s="17">
        <f t="shared" si="170"/>
        <v>42256.183541666665</v>
      </c>
      <c r="T2730" s="11">
        <f t="shared" si="171"/>
        <v>42274.634722222218</v>
      </c>
    </row>
    <row r="2731" spans="1:20" ht="45" x14ac:dyDescent="0.2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 t="shared" si="168"/>
        <v>1.0660499999999999</v>
      </c>
      <c r="P2731" s="7">
        <f t="shared" si="169"/>
        <v>97.356164383561648</v>
      </c>
      <c r="Q2731" t="s">
        <v>8310</v>
      </c>
      <c r="R2731" t="s">
        <v>8315</v>
      </c>
      <c r="S2731" s="17">
        <f t="shared" si="170"/>
        <v>42507.373078703698</v>
      </c>
      <c r="T2731" s="11">
        <f t="shared" si="171"/>
        <v>42538.373078703698</v>
      </c>
    </row>
    <row r="2732" spans="1:20" ht="30" x14ac:dyDescent="0.2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 t="shared" si="168"/>
        <v>1.0663570159857905</v>
      </c>
      <c r="P2732" s="7">
        <f t="shared" si="169"/>
        <v>71.899281437125751</v>
      </c>
      <c r="Q2732" t="s">
        <v>8310</v>
      </c>
      <c r="R2732" t="s">
        <v>8315</v>
      </c>
      <c r="S2732" s="17">
        <f t="shared" si="170"/>
        <v>42760.290601851848</v>
      </c>
      <c r="T2732" s="11">
        <f t="shared" si="171"/>
        <v>42790.290601851848</v>
      </c>
    </row>
    <row r="2733" spans="1:20" ht="45" x14ac:dyDescent="0.2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 t="shared" si="168"/>
        <v>1.0665777537961894</v>
      </c>
      <c r="P2733" s="7">
        <f t="shared" si="169"/>
        <v>27.936800000000002</v>
      </c>
      <c r="Q2733" t="s">
        <v>8325</v>
      </c>
      <c r="R2733" t="s">
        <v>8329</v>
      </c>
      <c r="S2733" s="17">
        <f t="shared" si="170"/>
        <v>41004.594131944439</v>
      </c>
      <c r="T2733" s="11">
        <f t="shared" si="171"/>
        <v>41034.59407407407</v>
      </c>
    </row>
    <row r="2734" spans="1:20" ht="45" x14ac:dyDescent="0.25">
      <c r="A2734">
        <v>396</v>
      </c>
      <c r="B2734" s="3" t="s">
        <v>397</v>
      </c>
      <c r="C2734" s="3" t="s">
        <v>4506</v>
      </c>
      <c r="D2734">
        <v>15000</v>
      </c>
      <c r="E2734">
        <v>16000</v>
      </c>
      <c r="F2734" t="s">
        <v>8219</v>
      </c>
      <c r="G2734" t="s">
        <v>8224</v>
      </c>
      <c r="H2734" t="s">
        <v>8246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8269</v>
      </c>
      <c r="O2734" s="6">
        <f t="shared" si="168"/>
        <v>1.0666666666666667</v>
      </c>
      <c r="P2734" s="7">
        <f t="shared" si="169"/>
        <v>81.632653061224488</v>
      </c>
      <c r="Q2734" t="s">
        <v>8310</v>
      </c>
      <c r="R2734" t="s">
        <v>8315</v>
      </c>
      <c r="S2734" s="17">
        <f t="shared" si="170"/>
        <v>41082.356550925921</v>
      </c>
      <c r="T2734" s="11">
        <f t="shared" si="171"/>
        <v>41097.356550925921</v>
      </c>
    </row>
    <row r="2735" spans="1:20" ht="45" x14ac:dyDescent="0.25">
      <c r="A2735">
        <v>373</v>
      </c>
      <c r="B2735" s="3" t="s">
        <v>374</v>
      </c>
      <c r="C2735" s="3" t="s">
        <v>4483</v>
      </c>
      <c r="D2735">
        <v>7500</v>
      </c>
      <c r="E2735">
        <v>8000</v>
      </c>
      <c r="F2735" t="s">
        <v>8219</v>
      </c>
      <c r="G2735" t="s">
        <v>8224</v>
      </c>
      <c r="H2735" t="s">
        <v>8246</v>
      </c>
      <c r="I2735">
        <v>1342648398</v>
      </c>
      <c r="J2735">
        <v>1340056398</v>
      </c>
      <c r="K2735" t="b">
        <v>0</v>
      </c>
      <c r="L2735">
        <v>89</v>
      </c>
      <c r="M2735" t="b">
        <v>1</v>
      </c>
      <c r="N2735" t="s">
        <v>8269</v>
      </c>
      <c r="O2735" s="6">
        <f t="shared" si="168"/>
        <v>1.0666666666666667</v>
      </c>
      <c r="P2735" s="7">
        <f t="shared" si="169"/>
        <v>89.887640449438209</v>
      </c>
      <c r="Q2735" t="s">
        <v>8310</v>
      </c>
      <c r="R2735" t="s">
        <v>8315</v>
      </c>
      <c r="S2735" s="17">
        <f t="shared" si="170"/>
        <v>41078.703680555554</v>
      </c>
      <c r="T2735" s="11">
        <f t="shared" si="171"/>
        <v>41108.703680555554</v>
      </c>
    </row>
    <row r="2736" spans="1:20" ht="45" x14ac:dyDescent="0.2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6">
        <f t="shared" si="168"/>
        <v>1.0666666666666667</v>
      </c>
      <c r="P2736" s="7">
        <f t="shared" si="169"/>
        <v>74.074074074074076</v>
      </c>
      <c r="Q2736" t="s">
        <v>8317</v>
      </c>
      <c r="R2736" t="s">
        <v>8357</v>
      </c>
      <c r="S2736" s="17">
        <f t="shared" si="170"/>
        <v>42138.806192129625</v>
      </c>
      <c r="T2736" s="11">
        <f t="shared" si="171"/>
        <v>42168.806192129625</v>
      </c>
    </row>
    <row r="2737" spans="1:20" ht="45" x14ac:dyDescent="0.2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 t="shared" si="168"/>
        <v>1.0667450000000001</v>
      </c>
      <c r="P2737" s="7">
        <f t="shared" si="169"/>
        <v>59.817476635514019</v>
      </c>
      <c r="Q2737" t="s">
        <v>8325</v>
      </c>
      <c r="R2737" t="s">
        <v>8329</v>
      </c>
      <c r="S2737" s="17">
        <f t="shared" si="170"/>
        <v>41307.779363425921</v>
      </c>
      <c r="T2737" s="11">
        <f t="shared" si="171"/>
        <v>41342.779363425921</v>
      </c>
    </row>
    <row r="2738" spans="1:20" ht="45" x14ac:dyDescent="0.2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 t="shared" si="168"/>
        <v>1.0668</v>
      </c>
      <c r="P2738" s="7">
        <f t="shared" si="169"/>
        <v>53.339999999999996</v>
      </c>
      <c r="Q2738" t="s">
        <v>8317</v>
      </c>
      <c r="R2738" t="s">
        <v>8318</v>
      </c>
      <c r="S2738" s="17">
        <f t="shared" si="170"/>
        <v>42474.848831018513</v>
      </c>
      <c r="T2738" s="11">
        <f t="shared" si="171"/>
        <v>42504.848831018513</v>
      </c>
    </row>
    <row r="2739" spans="1:20" ht="30" x14ac:dyDescent="0.2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 t="shared" si="168"/>
        <v>1.0668444444444445</v>
      </c>
      <c r="P2739" s="7">
        <f t="shared" si="169"/>
        <v>28.576190476190476</v>
      </c>
      <c r="Q2739" t="s">
        <v>8310</v>
      </c>
      <c r="R2739" t="s">
        <v>8315</v>
      </c>
      <c r="S2739" s="17">
        <f t="shared" si="170"/>
        <v>40526.160844907405</v>
      </c>
      <c r="T2739" s="11">
        <f t="shared" si="171"/>
        <v>40576.124305555553</v>
      </c>
    </row>
    <row r="2740" spans="1:20" ht="45" x14ac:dyDescent="0.2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 t="shared" si="168"/>
        <v>1.0668571428571429</v>
      </c>
      <c r="P2740" s="7">
        <f t="shared" si="169"/>
        <v>45.536585365853661</v>
      </c>
      <c r="Q2740" t="s">
        <v>8317</v>
      </c>
      <c r="R2740" t="s">
        <v>8357</v>
      </c>
      <c r="S2740" s="17">
        <f t="shared" si="170"/>
        <v>42233.5390162037</v>
      </c>
      <c r="T2740" s="11">
        <f t="shared" si="171"/>
        <v>42263.5390162037</v>
      </c>
    </row>
    <row r="2741" spans="1:20" ht="45" x14ac:dyDescent="0.2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 t="shared" si="168"/>
        <v>1.0669999999999999</v>
      </c>
      <c r="P2741" s="7">
        <f t="shared" si="169"/>
        <v>49.246153846153845</v>
      </c>
      <c r="Q2741" t="s">
        <v>8325</v>
      </c>
      <c r="R2741" t="s">
        <v>8329</v>
      </c>
      <c r="S2741" s="17">
        <f t="shared" si="170"/>
        <v>40833.424861111111</v>
      </c>
      <c r="T2741" s="11">
        <f t="shared" si="171"/>
        <v>40863.466527777775</v>
      </c>
    </row>
    <row r="2742" spans="1:20" ht="60" x14ac:dyDescent="0.2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 t="shared" si="168"/>
        <v>1.0671250000000001</v>
      </c>
      <c r="P2742" s="7">
        <f t="shared" si="169"/>
        <v>90.819148936170208</v>
      </c>
      <c r="Q2742" t="s">
        <v>8317</v>
      </c>
      <c r="R2742" t="s">
        <v>8359</v>
      </c>
      <c r="S2742" s="17">
        <f t="shared" si="170"/>
        <v>41814.159467592588</v>
      </c>
      <c r="T2742" s="11">
        <f t="shared" si="171"/>
        <v>41851.833333333328</v>
      </c>
    </row>
    <row r="2743" spans="1:20" ht="45" x14ac:dyDescent="0.2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 t="shared" si="168"/>
        <v>1.0671428571428572</v>
      </c>
      <c r="P2743" s="7">
        <f t="shared" si="169"/>
        <v>67.909090909090907</v>
      </c>
      <c r="Q2743" t="s">
        <v>8310</v>
      </c>
      <c r="R2743" t="s">
        <v>8315</v>
      </c>
      <c r="S2743" s="17">
        <f t="shared" si="170"/>
        <v>41894.671273148146</v>
      </c>
      <c r="T2743" s="11">
        <f t="shared" si="171"/>
        <v>41912.957638888889</v>
      </c>
    </row>
    <row r="2744" spans="1:20" ht="45" x14ac:dyDescent="0.2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 t="shared" si="168"/>
        <v>1.0672648571428571</v>
      </c>
      <c r="P2744" s="7">
        <f t="shared" si="169"/>
        <v>66.70405357142856</v>
      </c>
      <c r="Q2744" t="s">
        <v>8310</v>
      </c>
      <c r="R2744" t="s">
        <v>8315</v>
      </c>
      <c r="S2744" s="17">
        <f t="shared" si="170"/>
        <v>42479.418541666666</v>
      </c>
      <c r="T2744" s="11">
        <f t="shared" si="171"/>
        <v>42509.418541666666</v>
      </c>
    </row>
    <row r="2745" spans="1:20" ht="30" x14ac:dyDescent="0.2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 t="shared" si="168"/>
        <v>1.0673325</v>
      </c>
      <c r="P2745" s="7">
        <f t="shared" si="169"/>
        <v>45.418404255319146</v>
      </c>
      <c r="Q2745" t="s">
        <v>8310</v>
      </c>
      <c r="R2745" t="s">
        <v>8315</v>
      </c>
      <c r="S2745" s="17">
        <f t="shared" si="170"/>
        <v>40588.318078703705</v>
      </c>
      <c r="T2745" s="11">
        <f t="shared" si="171"/>
        <v>40618.276412037034</v>
      </c>
    </row>
    <row r="2746" spans="1:20" ht="30" x14ac:dyDescent="0.2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6">
        <f t="shared" si="168"/>
        <v>1.0673333333333332</v>
      </c>
      <c r="P2746" s="7">
        <f t="shared" si="169"/>
        <v>39.048780487804876</v>
      </c>
      <c r="Q2746" t="s">
        <v>8322</v>
      </c>
      <c r="R2746" t="s">
        <v>8323</v>
      </c>
      <c r="S2746" s="17">
        <f t="shared" si="170"/>
        <v>41943.395763888882</v>
      </c>
      <c r="T2746" s="11">
        <f t="shared" si="171"/>
        <v>41973.999305555553</v>
      </c>
    </row>
    <row r="2747" spans="1:20" ht="45" x14ac:dyDescent="0.2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6">
        <f t="shared" si="168"/>
        <v>1.0673333333333332</v>
      </c>
      <c r="P2747" s="7">
        <f t="shared" si="169"/>
        <v>65.081300813008127</v>
      </c>
      <c r="Q2747" t="s">
        <v>8338</v>
      </c>
      <c r="R2747" t="s">
        <v>8339</v>
      </c>
      <c r="S2747" s="17">
        <f t="shared" si="170"/>
        <v>42123.655034722215</v>
      </c>
      <c r="T2747" s="11">
        <f t="shared" si="171"/>
        <v>42156.737499999996</v>
      </c>
    </row>
    <row r="2748" spans="1:20" ht="45" x14ac:dyDescent="0.2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 t="shared" si="168"/>
        <v>1.0675857142857144</v>
      </c>
      <c r="P2748" s="7">
        <f t="shared" si="169"/>
        <v>51.185616438356163</v>
      </c>
      <c r="Q2748" t="s">
        <v>8325</v>
      </c>
      <c r="R2748" t="s">
        <v>8329</v>
      </c>
      <c r="S2748" s="17">
        <f t="shared" si="170"/>
        <v>40947.959826388884</v>
      </c>
      <c r="T2748" s="11">
        <f t="shared" si="171"/>
        <v>40977.959826388884</v>
      </c>
    </row>
    <row r="2749" spans="1:20" ht="45" x14ac:dyDescent="0.2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 t="shared" si="168"/>
        <v>1.0676000000000001</v>
      </c>
      <c r="P2749" s="7">
        <f t="shared" si="169"/>
        <v>37.591549295774648</v>
      </c>
      <c r="Q2749" t="s">
        <v>8317</v>
      </c>
      <c r="R2749" t="s">
        <v>8318</v>
      </c>
      <c r="S2749" s="17">
        <f t="shared" si="170"/>
        <v>41766.597395833334</v>
      </c>
      <c r="T2749" s="11">
        <f t="shared" si="171"/>
        <v>41799.597395833334</v>
      </c>
    </row>
    <row r="2750" spans="1:20" ht="45" x14ac:dyDescent="0.2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6">
        <f t="shared" si="168"/>
        <v>1.0680000000000001</v>
      </c>
      <c r="P2750" s="7">
        <f t="shared" si="169"/>
        <v>267</v>
      </c>
      <c r="Q2750" t="s">
        <v>8319</v>
      </c>
      <c r="R2750" t="s">
        <v>8356</v>
      </c>
      <c r="S2750" s="17">
        <f t="shared" si="170"/>
        <v>42207.538344907407</v>
      </c>
      <c r="T2750" s="11">
        <f t="shared" si="171"/>
        <v>42237.538344907407</v>
      </c>
    </row>
    <row r="2751" spans="1:20" ht="45" x14ac:dyDescent="0.2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6">
        <f t="shared" si="168"/>
        <v>1.0680000000000001</v>
      </c>
      <c r="P2751" s="7">
        <f t="shared" si="169"/>
        <v>37.083333333333336</v>
      </c>
      <c r="Q2751" t="s">
        <v>8317</v>
      </c>
      <c r="R2751" t="s">
        <v>8318</v>
      </c>
      <c r="S2751" s="17">
        <f t="shared" si="170"/>
        <v>42318.385370370372</v>
      </c>
      <c r="T2751" s="11">
        <f t="shared" si="171"/>
        <v>42348.385370370372</v>
      </c>
    </row>
    <row r="2752" spans="1:20" ht="45" x14ac:dyDescent="0.2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 t="shared" si="168"/>
        <v>1.0680499999999999</v>
      </c>
      <c r="P2752" s="7">
        <f t="shared" si="169"/>
        <v>224.85263157894738</v>
      </c>
      <c r="Q2752" t="s">
        <v>8310</v>
      </c>
      <c r="R2752" t="s">
        <v>8315</v>
      </c>
      <c r="S2752" s="17">
        <f t="shared" si="170"/>
        <v>42687.667442129627</v>
      </c>
      <c r="T2752" s="11">
        <f t="shared" si="171"/>
        <v>42718.291666666664</v>
      </c>
    </row>
    <row r="2753" spans="1:20" ht="45" x14ac:dyDescent="0.2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 t="shared" si="168"/>
        <v>1.0681333333333334</v>
      </c>
      <c r="P2753" s="7">
        <f t="shared" si="169"/>
        <v>170.44680851063831</v>
      </c>
      <c r="Q2753" t="s">
        <v>8338</v>
      </c>
      <c r="R2753" t="s">
        <v>8339</v>
      </c>
      <c r="S2753" s="17">
        <f t="shared" si="170"/>
        <v>42492.959386574068</v>
      </c>
      <c r="T2753" s="11">
        <f t="shared" si="171"/>
        <v>42527.959386574068</v>
      </c>
    </row>
    <row r="2754" spans="1:20" ht="60" x14ac:dyDescent="0.2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 t="shared" ref="O2754:O2817" si="172">E2754/D2754</f>
        <v>1.0685</v>
      </c>
      <c r="P2754" s="7">
        <f t="shared" ref="P2754:P2817" si="173">IFERROR(E2754/L2754,0)</f>
        <v>109.03061224489795</v>
      </c>
      <c r="Q2754" t="s">
        <v>8317</v>
      </c>
      <c r="R2754" t="s">
        <v>8318</v>
      </c>
      <c r="S2754" s="17">
        <f t="shared" ref="S2754:S2817" si="174">(((J2754/60)/60)/24)+DATE(1970,1,1)+(-5/24)</f>
        <v>42157.26185185185</v>
      </c>
      <c r="T2754" s="11">
        <f t="shared" ref="T2754:T2817" si="175">(((I2754/60)/60)/24)+DATE(1970,1,1)+(-5/24)</f>
        <v>42187.26185185185</v>
      </c>
    </row>
    <row r="2755" spans="1:20" ht="45" x14ac:dyDescent="0.2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 t="shared" si="172"/>
        <v>1.0686</v>
      </c>
      <c r="P2755" s="7">
        <f t="shared" si="173"/>
        <v>74.208333333333329</v>
      </c>
      <c r="Q2755" t="s">
        <v>8317</v>
      </c>
      <c r="R2755" t="s">
        <v>8318</v>
      </c>
      <c r="S2755" s="17">
        <f t="shared" si="174"/>
        <v>41915.554502314815</v>
      </c>
      <c r="T2755" s="11">
        <f t="shared" si="175"/>
        <v>41944.512499999997</v>
      </c>
    </row>
    <row r="2756" spans="1:20" ht="45" x14ac:dyDescent="0.2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 t="shared" si="172"/>
        <v>1.0699047619047619</v>
      </c>
      <c r="P2756" s="7">
        <f t="shared" si="173"/>
        <v>70.212500000000006</v>
      </c>
      <c r="Q2756" t="s">
        <v>8325</v>
      </c>
      <c r="R2756" t="s">
        <v>8329</v>
      </c>
      <c r="S2756" s="17">
        <f t="shared" si="174"/>
        <v>40911.601539351846</v>
      </c>
      <c r="T2756" s="11">
        <f t="shared" si="175"/>
        <v>40932.601539351846</v>
      </c>
    </row>
    <row r="2757" spans="1:20" ht="45" x14ac:dyDescent="0.25">
      <c r="A2757">
        <v>828</v>
      </c>
      <c r="B2757" s="3" t="s">
        <v>829</v>
      </c>
      <c r="C2757" s="3" t="s">
        <v>4938</v>
      </c>
      <c r="D2757">
        <v>1300</v>
      </c>
      <c r="E2757">
        <v>1391</v>
      </c>
      <c r="F2757" t="s">
        <v>8219</v>
      </c>
      <c r="G2757" t="s">
        <v>8224</v>
      </c>
      <c r="H2757" t="s">
        <v>8246</v>
      </c>
      <c r="I2757">
        <v>1340641440</v>
      </c>
      <c r="J2757">
        <v>1339549982</v>
      </c>
      <c r="K2757" t="b">
        <v>0</v>
      </c>
      <c r="L2757">
        <v>38</v>
      </c>
      <c r="M2757" t="b">
        <v>1</v>
      </c>
      <c r="N2757" t="s">
        <v>8276</v>
      </c>
      <c r="O2757" s="6">
        <f t="shared" si="172"/>
        <v>1.07</v>
      </c>
      <c r="P2757" s="7">
        <f t="shared" si="173"/>
        <v>36.60526315789474</v>
      </c>
      <c r="Q2757" t="s">
        <v>8325</v>
      </c>
      <c r="R2757" t="s">
        <v>8326</v>
      </c>
      <c r="S2757" s="17">
        <f t="shared" si="174"/>
        <v>41072.84238425926</v>
      </c>
      <c r="T2757" s="11">
        <f t="shared" si="175"/>
        <v>41085.474999999999</v>
      </c>
    </row>
    <row r="2758" spans="1:20" ht="30" x14ac:dyDescent="0.25">
      <c r="A2758">
        <v>815</v>
      </c>
      <c r="B2758" s="3" t="s">
        <v>816</v>
      </c>
      <c r="C2758" s="3" t="s">
        <v>4925</v>
      </c>
      <c r="D2758">
        <v>4000</v>
      </c>
      <c r="E2758">
        <v>4280</v>
      </c>
      <c r="F2758" t="s">
        <v>8219</v>
      </c>
      <c r="G2758" t="s">
        <v>8224</v>
      </c>
      <c r="H2758" t="s">
        <v>8246</v>
      </c>
      <c r="I2758">
        <v>1414879303</v>
      </c>
      <c r="J2758">
        <v>1412287303</v>
      </c>
      <c r="K2758" t="b">
        <v>0</v>
      </c>
      <c r="L2758">
        <v>43</v>
      </c>
      <c r="M2758" t="b">
        <v>1</v>
      </c>
      <c r="N2758" t="s">
        <v>8276</v>
      </c>
      <c r="O2758" s="6">
        <f t="shared" si="172"/>
        <v>1.07</v>
      </c>
      <c r="P2758" s="7">
        <f t="shared" si="173"/>
        <v>99.534883720930239</v>
      </c>
      <c r="Q2758" t="s">
        <v>8325</v>
      </c>
      <c r="R2758" t="s">
        <v>8326</v>
      </c>
      <c r="S2758" s="17">
        <f t="shared" si="174"/>
        <v>41914.70952546296</v>
      </c>
      <c r="T2758" s="11">
        <f t="shared" si="175"/>
        <v>41944.70952546296</v>
      </c>
    </row>
    <row r="2759" spans="1:20" ht="45" x14ac:dyDescent="0.2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 t="shared" si="172"/>
        <v>1.0702857142857143</v>
      </c>
      <c r="P2759" s="7">
        <f t="shared" si="173"/>
        <v>59.460317460317462</v>
      </c>
      <c r="Q2759" t="s">
        <v>8325</v>
      </c>
      <c r="R2759" t="s">
        <v>8354</v>
      </c>
      <c r="S2759" s="17">
        <f t="shared" si="174"/>
        <v>41483.240949074068</v>
      </c>
      <c r="T2759" s="11">
        <f t="shared" si="175"/>
        <v>41543.240949074068</v>
      </c>
    </row>
    <row r="2760" spans="1:20" ht="45" x14ac:dyDescent="0.2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 t="shared" si="172"/>
        <v>1.0704545454545455</v>
      </c>
      <c r="P2760" s="7">
        <f t="shared" si="173"/>
        <v>53.522727272727273</v>
      </c>
      <c r="Q2760" t="s">
        <v>8325</v>
      </c>
      <c r="R2760" t="s">
        <v>8329</v>
      </c>
      <c r="S2760" s="17">
        <f t="shared" si="174"/>
        <v>41270.006643518514</v>
      </c>
      <c r="T2760" s="11">
        <f t="shared" si="175"/>
        <v>41300.006643518514</v>
      </c>
    </row>
    <row r="2761" spans="1:20" ht="45" x14ac:dyDescent="0.2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 t="shared" si="172"/>
        <v>1.0705</v>
      </c>
      <c r="P2761" s="7">
        <f t="shared" si="173"/>
        <v>125.94117647058823</v>
      </c>
      <c r="Q2761" t="s">
        <v>8319</v>
      </c>
      <c r="R2761" t="s">
        <v>8321</v>
      </c>
      <c r="S2761" s="17">
        <f t="shared" si="174"/>
        <v>42416.559594907405</v>
      </c>
      <c r="T2761" s="11">
        <f t="shared" si="175"/>
        <v>42446.517928240741</v>
      </c>
    </row>
    <row r="2762" spans="1:20" ht="45" x14ac:dyDescent="0.2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 t="shared" si="172"/>
        <v>1.0708672667523933</v>
      </c>
      <c r="P2762" s="7">
        <f t="shared" si="173"/>
        <v>107.07142857142857</v>
      </c>
      <c r="Q2762" t="s">
        <v>8325</v>
      </c>
      <c r="R2762" t="s">
        <v>8326</v>
      </c>
      <c r="S2762" s="17">
        <f t="shared" si="174"/>
        <v>42101.550254629627</v>
      </c>
      <c r="T2762" s="11">
        <f t="shared" si="175"/>
        <v>42131.550254629627</v>
      </c>
    </row>
    <row r="2763" spans="1:20" ht="60" x14ac:dyDescent="0.25">
      <c r="A2763">
        <v>3407</v>
      </c>
      <c r="B2763" s="3" t="s">
        <v>3406</v>
      </c>
      <c r="C2763" s="3" t="s">
        <v>7517</v>
      </c>
      <c r="D2763">
        <v>2000</v>
      </c>
      <c r="E2763">
        <v>2142</v>
      </c>
      <c r="F2763" t="s">
        <v>8219</v>
      </c>
      <c r="G2763" t="s">
        <v>8225</v>
      </c>
      <c r="H2763" t="s">
        <v>8247</v>
      </c>
      <c r="I2763">
        <v>1404641289</v>
      </c>
      <c r="J2763">
        <v>1402049289</v>
      </c>
      <c r="K2763" t="b">
        <v>0</v>
      </c>
      <c r="L2763">
        <v>67</v>
      </c>
      <c r="M2763" t="b">
        <v>1</v>
      </c>
      <c r="N2763" t="s">
        <v>8271</v>
      </c>
      <c r="O2763" s="6">
        <f t="shared" si="172"/>
        <v>1.071</v>
      </c>
      <c r="P2763" s="7">
        <f t="shared" si="173"/>
        <v>31.970149253731343</v>
      </c>
      <c r="Q2763" t="s">
        <v>8317</v>
      </c>
      <c r="R2763" t="s">
        <v>8318</v>
      </c>
      <c r="S2763" s="17">
        <f t="shared" si="174"/>
        <v>41796.21399305555</v>
      </c>
      <c r="T2763" s="11">
        <f t="shared" si="175"/>
        <v>41826.21399305555</v>
      </c>
    </row>
    <row r="2764" spans="1:20" ht="45" x14ac:dyDescent="0.25">
      <c r="A2764">
        <v>1381</v>
      </c>
      <c r="B2764" s="3" t="s">
        <v>1382</v>
      </c>
      <c r="C2764" s="3" t="s">
        <v>5491</v>
      </c>
      <c r="D2764">
        <v>5000</v>
      </c>
      <c r="E2764">
        <v>5355</v>
      </c>
      <c r="F2764" t="s">
        <v>8219</v>
      </c>
      <c r="G2764" t="s">
        <v>8224</v>
      </c>
      <c r="H2764" t="s">
        <v>8246</v>
      </c>
      <c r="I2764">
        <v>1482988125</v>
      </c>
      <c r="J2764">
        <v>1480396125</v>
      </c>
      <c r="K2764" t="b">
        <v>0</v>
      </c>
      <c r="L2764">
        <v>73</v>
      </c>
      <c r="M2764" t="b">
        <v>1</v>
      </c>
      <c r="N2764" t="s">
        <v>8276</v>
      </c>
      <c r="O2764" s="6">
        <f t="shared" si="172"/>
        <v>1.071</v>
      </c>
      <c r="P2764" s="7">
        <f t="shared" si="173"/>
        <v>73.356164383561648</v>
      </c>
      <c r="Q2764" t="s">
        <v>8325</v>
      </c>
      <c r="R2764" t="s">
        <v>8326</v>
      </c>
      <c r="S2764" s="17">
        <f t="shared" si="174"/>
        <v>42703.006076388883</v>
      </c>
      <c r="T2764" s="11">
        <f t="shared" si="175"/>
        <v>42733.006076388883</v>
      </c>
    </row>
    <row r="2765" spans="1:20" ht="30" x14ac:dyDescent="0.2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 t="shared" si="172"/>
        <v>1.071842</v>
      </c>
      <c r="P2765" s="7">
        <f t="shared" si="173"/>
        <v>68.707820512820518</v>
      </c>
      <c r="Q2765" t="s">
        <v>8325</v>
      </c>
      <c r="R2765" t="s">
        <v>8326</v>
      </c>
      <c r="S2765" s="17">
        <f t="shared" si="174"/>
        <v>42279.461435185185</v>
      </c>
      <c r="T2765" s="11">
        <f t="shared" si="175"/>
        <v>42321.503101851849</v>
      </c>
    </row>
    <row r="2766" spans="1:20" ht="45" x14ac:dyDescent="0.2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 t="shared" si="172"/>
        <v>1.0720930232558139</v>
      </c>
      <c r="P2766" s="7">
        <f t="shared" si="173"/>
        <v>100.21739130434783</v>
      </c>
      <c r="Q2766" t="s">
        <v>8317</v>
      </c>
      <c r="R2766" t="s">
        <v>8318</v>
      </c>
      <c r="S2766" s="17">
        <f t="shared" si="174"/>
        <v>41791.785081018512</v>
      </c>
      <c r="T2766" s="11">
        <f t="shared" si="175"/>
        <v>41821.785081018512</v>
      </c>
    </row>
    <row r="2767" spans="1:20" ht="45" x14ac:dyDescent="0.2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 t="shared" si="172"/>
        <v>1.0721428571428571</v>
      </c>
      <c r="P2767" s="7">
        <f t="shared" si="173"/>
        <v>58.6328125</v>
      </c>
      <c r="Q2767" t="s">
        <v>8333</v>
      </c>
      <c r="R2767" t="s">
        <v>8351</v>
      </c>
      <c r="S2767" s="17">
        <f t="shared" si="174"/>
        <v>42688.667569444442</v>
      </c>
      <c r="T2767" s="11">
        <f t="shared" si="175"/>
        <v>42718.667569444442</v>
      </c>
    </row>
    <row r="2768" spans="1:20" ht="30" x14ac:dyDescent="0.2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 t="shared" si="172"/>
        <v>1.0721700000000001</v>
      </c>
      <c r="P2768" s="7">
        <f t="shared" si="173"/>
        <v>36.97137931034483</v>
      </c>
      <c r="Q2768" t="s">
        <v>8325</v>
      </c>
      <c r="R2768" t="s">
        <v>8329</v>
      </c>
      <c r="S2768" s="17">
        <f t="shared" si="174"/>
        <v>41173.945844907401</v>
      </c>
      <c r="T2768" s="11">
        <f t="shared" si="175"/>
        <v>41210</v>
      </c>
    </row>
    <row r="2769" spans="1:20" ht="45" x14ac:dyDescent="0.2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 t="shared" si="172"/>
        <v>1.0724</v>
      </c>
      <c r="P2769" s="7">
        <f t="shared" si="173"/>
        <v>81.242424242424249</v>
      </c>
      <c r="Q2769" t="s">
        <v>8317</v>
      </c>
      <c r="R2769" t="s">
        <v>8359</v>
      </c>
      <c r="S2769" s="17">
        <f t="shared" si="174"/>
        <v>41982.565023148149</v>
      </c>
      <c r="T2769" s="11">
        <f t="shared" si="175"/>
        <v>42022.565023148149</v>
      </c>
    </row>
    <row r="2770" spans="1:20" ht="45" x14ac:dyDescent="0.2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 t="shared" si="172"/>
        <v>1.0724974999999999</v>
      </c>
      <c r="P2770" s="7">
        <f t="shared" si="173"/>
        <v>52.962839506172834</v>
      </c>
      <c r="Q2770" t="s">
        <v>8325</v>
      </c>
      <c r="R2770" t="s">
        <v>8354</v>
      </c>
      <c r="S2770" s="17">
        <f t="shared" si="174"/>
        <v>42217.626192129632</v>
      </c>
      <c r="T2770" s="11">
        <f t="shared" si="175"/>
        <v>42236.249999999993</v>
      </c>
    </row>
    <row r="2771" spans="1:20" ht="45" x14ac:dyDescent="0.2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6">
        <f t="shared" si="172"/>
        <v>1.0725</v>
      </c>
      <c r="P2771" s="7">
        <f t="shared" si="173"/>
        <v>273.82978723404256</v>
      </c>
      <c r="Q2771" t="s">
        <v>8310</v>
      </c>
      <c r="R2771" t="s">
        <v>8312</v>
      </c>
      <c r="S2771" s="17">
        <f t="shared" si="174"/>
        <v>41582.875648148147</v>
      </c>
      <c r="T2771" s="11">
        <f t="shared" si="175"/>
        <v>41617.875648148147</v>
      </c>
    </row>
    <row r="2772" spans="1:20" ht="45" x14ac:dyDescent="0.2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6">
        <f t="shared" si="172"/>
        <v>1.0725</v>
      </c>
      <c r="P2772" s="7">
        <f t="shared" si="173"/>
        <v>107.25</v>
      </c>
      <c r="Q2772" t="s">
        <v>8317</v>
      </c>
      <c r="R2772" t="s">
        <v>8318</v>
      </c>
      <c r="S2772" s="17">
        <f t="shared" si="174"/>
        <v>42284.488611111105</v>
      </c>
      <c r="T2772" s="11">
        <f t="shared" si="175"/>
        <v>42300.957638888889</v>
      </c>
    </row>
    <row r="2773" spans="1:20" ht="45" x14ac:dyDescent="0.2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 t="shared" si="172"/>
        <v>1.072505</v>
      </c>
      <c r="P2773" s="7">
        <f t="shared" si="173"/>
        <v>46.630652173913049</v>
      </c>
      <c r="Q2773" t="s">
        <v>8325</v>
      </c>
      <c r="R2773" t="s">
        <v>8326</v>
      </c>
      <c r="S2773" s="17">
        <f t="shared" si="174"/>
        <v>40987.489305555551</v>
      </c>
      <c r="T2773" s="11">
        <f t="shared" si="175"/>
        <v>41017.489305555551</v>
      </c>
    </row>
    <row r="2774" spans="1:20" ht="30" x14ac:dyDescent="0.2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 t="shared" si="172"/>
        <v>1.0726249999999999</v>
      </c>
      <c r="P2774" s="7">
        <f t="shared" si="173"/>
        <v>49.316091954022987</v>
      </c>
      <c r="Q2774" t="s">
        <v>8310</v>
      </c>
      <c r="R2774" t="s">
        <v>8311</v>
      </c>
      <c r="S2774" s="17">
        <f t="shared" si="174"/>
        <v>42149.340555555551</v>
      </c>
      <c r="T2774" s="11">
        <f t="shared" si="175"/>
        <v>42163.458333333336</v>
      </c>
    </row>
    <row r="2775" spans="1:20" ht="45" x14ac:dyDescent="0.2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 t="shared" si="172"/>
        <v>1.073</v>
      </c>
      <c r="P2775" s="7">
        <f t="shared" si="173"/>
        <v>88.191780821917803</v>
      </c>
      <c r="Q2775" t="s">
        <v>8325</v>
      </c>
      <c r="R2775" t="s">
        <v>8326</v>
      </c>
      <c r="S2775" s="17">
        <f t="shared" si="174"/>
        <v>42018.790300925924</v>
      </c>
      <c r="T2775" s="11">
        <f t="shared" si="175"/>
        <v>42048.790300925924</v>
      </c>
    </row>
    <row r="2776" spans="1:20" ht="45" x14ac:dyDescent="0.2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 t="shared" si="172"/>
        <v>1.0731250000000001</v>
      </c>
      <c r="P2776" s="7">
        <f t="shared" si="173"/>
        <v>89.895287958115176</v>
      </c>
      <c r="Q2776" t="s">
        <v>8325</v>
      </c>
      <c r="R2776" t="s">
        <v>8329</v>
      </c>
      <c r="S2776" s="17">
        <f t="shared" si="174"/>
        <v>41134.967361111107</v>
      </c>
      <c r="T2776" s="11">
        <f t="shared" si="175"/>
        <v>41161.954861111109</v>
      </c>
    </row>
    <row r="2777" spans="1:20" ht="45" x14ac:dyDescent="0.2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 t="shared" si="172"/>
        <v>1.0734999999999999</v>
      </c>
      <c r="P2777" s="7">
        <f t="shared" si="173"/>
        <v>61.342857142857142</v>
      </c>
      <c r="Q2777" t="s">
        <v>8325</v>
      </c>
      <c r="R2777" t="s">
        <v>8354</v>
      </c>
      <c r="S2777" s="17">
        <f t="shared" si="174"/>
        <v>41026.44667824074</v>
      </c>
      <c r="T2777" s="11">
        <f t="shared" si="175"/>
        <v>41057.44667824074</v>
      </c>
    </row>
    <row r="2778" spans="1:20" ht="45" x14ac:dyDescent="0.2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 t="shared" si="172"/>
        <v>1.0736666666666668</v>
      </c>
      <c r="P2778" s="7">
        <f t="shared" si="173"/>
        <v>134.20833333333334</v>
      </c>
      <c r="Q2778" t="s">
        <v>8325</v>
      </c>
      <c r="R2778" t="s">
        <v>8326</v>
      </c>
      <c r="S2778" s="17">
        <f t="shared" si="174"/>
        <v>40691.579722222217</v>
      </c>
      <c r="T2778" s="11">
        <f t="shared" si="175"/>
        <v>40755.082638888889</v>
      </c>
    </row>
    <row r="2779" spans="1:20" ht="30" x14ac:dyDescent="0.2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6">
        <f t="shared" si="172"/>
        <v>1.0740000000000001</v>
      </c>
      <c r="P2779" s="7">
        <f t="shared" si="173"/>
        <v>97.63636363636364</v>
      </c>
      <c r="Q2779" t="s">
        <v>8310</v>
      </c>
      <c r="R2779" t="s">
        <v>8315</v>
      </c>
      <c r="S2779" s="17">
        <f t="shared" si="174"/>
        <v>41017.677129629628</v>
      </c>
      <c r="T2779" s="11">
        <f t="shared" si="175"/>
        <v>41067.413194444445</v>
      </c>
    </row>
    <row r="2780" spans="1:20" ht="45" x14ac:dyDescent="0.25">
      <c r="A2780">
        <v>2289</v>
      </c>
      <c r="B2780" s="3" t="s">
        <v>2290</v>
      </c>
      <c r="C2780" s="3" t="s">
        <v>6399</v>
      </c>
      <c r="D2780">
        <v>1500</v>
      </c>
      <c r="E2780">
        <v>1611</v>
      </c>
      <c r="F2780" t="s">
        <v>8219</v>
      </c>
      <c r="G2780" t="s">
        <v>8224</v>
      </c>
      <c r="H2780" t="s">
        <v>8246</v>
      </c>
      <c r="I2780">
        <v>1386372120</v>
      </c>
      <c r="J2780">
        <v>1382659060</v>
      </c>
      <c r="K2780" t="b">
        <v>0</v>
      </c>
      <c r="L2780">
        <v>25</v>
      </c>
      <c r="M2780" t="b">
        <v>1</v>
      </c>
      <c r="N2780" t="s">
        <v>8276</v>
      </c>
      <c r="O2780" s="6">
        <f t="shared" si="172"/>
        <v>1.0740000000000001</v>
      </c>
      <c r="P2780" s="7">
        <f t="shared" si="173"/>
        <v>64.44</v>
      </c>
      <c r="Q2780" t="s">
        <v>8325</v>
      </c>
      <c r="R2780" t="s">
        <v>8326</v>
      </c>
      <c r="S2780" s="17">
        <f t="shared" si="174"/>
        <v>41571.790046296293</v>
      </c>
      <c r="T2780" s="11">
        <f t="shared" si="175"/>
        <v>41614.765277777777</v>
      </c>
    </row>
    <row r="2781" spans="1:20" ht="45" x14ac:dyDescent="0.25">
      <c r="A2781">
        <v>3321</v>
      </c>
      <c r="B2781" s="3" t="s">
        <v>3321</v>
      </c>
      <c r="C2781" s="3" t="s">
        <v>7431</v>
      </c>
      <c r="D2781">
        <v>500</v>
      </c>
      <c r="E2781">
        <v>537</v>
      </c>
      <c r="F2781" t="s">
        <v>8219</v>
      </c>
      <c r="G2781" t="s">
        <v>8224</v>
      </c>
      <c r="H2781" t="s">
        <v>8246</v>
      </c>
      <c r="I2781">
        <v>1413431940</v>
      </c>
      <c r="J2781">
        <v>1412216665</v>
      </c>
      <c r="K2781" t="b">
        <v>0</v>
      </c>
      <c r="L2781">
        <v>15</v>
      </c>
      <c r="M2781" t="b">
        <v>1</v>
      </c>
      <c r="N2781" t="s">
        <v>8271</v>
      </c>
      <c r="O2781" s="6">
        <f t="shared" si="172"/>
        <v>1.0740000000000001</v>
      </c>
      <c r="P2781" s="7">
        <f t="shared" si="173"/>
        <v>35.799999999999997</v>
      </c>
      <c r="Q2781" t="s">
        <v>8317</v>
      </c>
      <c r="R2781" t="s">
        <v>8318</v>
      </c>
      <c r="S2781" s="17">
        <f t="shared" si="174"/>
        <v>41913.891956018517</v>
      </c>
      <c r="T2781" s="11">
        <f t="shared" si="175"/>
        <v>41927.957638888889</v>
      </c>
    </row>
    <row r="2782" spans="1:20" ht="45" x14ac:dyDescent="0.25">
      <c r="A2782">
        <v>740</v>
      </c>
      <c r="B2782" s="3" t="s">
        <v>741</v>
      </c>
      <c r="C2782" s="3" t="s">
        <v>4850</v>
      </c>
      <c r="D2782">
        <v>3000</v>
      </c>
      <c r="E2782">
        <v>3222</v>
      </c>
      <c r="F2782" t="s">
        <v>8219</v>
      </c>
      <c r="G2782" t="s">
        <v>8224</v>
      </c>
      <c r="H2782" t="s">
        <v>8246</v>
      </c>
      <c r="I2782">
        <v>1434857482</v>
      </c>
      <c r="J2782">
        <v>1433647882</v>
      </c>
      <c r="K2782" t="b">
        <v>0</v>
      </c>
      <c r="L2782">
        <v>19</v>
      </c>
      <c r="M2782" t="b">
        <v>1</v>
      </c>
      <c r="N2782" t="s">
        <v>8274</v>
      </c>
      <c r="O2782" s="6">
        <f t="shared" si="172"/>
        <v>1.0740000000000001</v>
      </c>
      <c r="P2782" s="7">
        <f t="shared" si="173"/>
        <v>169.57894736842104</v>
      </c>
      <c r="Q2782" t="s">
        <v>8322</v>
      </c>
      <c r="R2782" t="s">
        <v>8323</v>
      </c>
      <c r="S2782" s="17">
        <f t="shared" si="174"/>
        <v>42161.93844907407</v>
      </c>
      <c r="T2782" s="11">
        <f t="shared" si="175"/>
        <v>42175.93844907407</v>
      </c>
    </row>
    <row r="2783" spans="1:20" ht="45" x14ac:dyDescent="0.25">
      <c r="A2783">
        <v>1031</v>
      </c>
      <c r="B2783" s="3" t="s">
        <v>1032</v>
      </c>
      <c r="C2783" s="3" t="s">
        <v>5141</v>
      </c>
      <c r="D2783">
        <v>10000</v>
      </c>
      <c r="E2783">
        <v>10740</v>
      </c>
      <c r="F2783" t="s">
        <v>8219</v>
      </c>
      <c r="G2783" t="s">
        <v>8224</v>
      </c>
      <c r="H2783" t="s">
        <v>8246</v>
      </c>
      <c r="I2783">
        <v>1450290010</v>
      </c>
      <c r="J2783">
        <v>1447698010</v>
      </c>
      <c r="K2783" t="b">
        <v>0</v>
      </c>
      <c r="L2783">
        <v>99</v>
      </c>
      <c r="M2783" t="b">
        <v>1</v>
      </c>
      <c r="N2783" t="s">
        <v>8280</v>
      </c>
      <c r="O2783" s="6">
        <f t="shared" si="172"/>
        <v>1.0740000000000001</v>
      </c>
      <c r="P2783" s="7">
        <f t="shared" si="173"/>
        <v>108.48484848484848</v>
      </c>
      <c r="Q2783" t="s">
        <v>8325</v>
      </c>
      <c r="R2783" t="s">
        <v>8330</v>
      </c>
      <c r="S2783" s="17">
        <f t="shared" si="174"/>
        <v>42324.555671296293</v>
      </c>
      <c r="T2783" s="11">
        <f t="shared" si="175"/>
        <v>42354.555671296293</v>
      </c>
    </row>
    <row r="2784" spans="1:20" ht="45" x14ac:dyDescent="0.25">
      <c r="A2784">
        <v>3273</v>
      </c>
      <c r="B2784" s="3" t="s">
        <v>3273</v>
      </c>
      <c r="C2784" s="3" t="s">
        <v>7383</v>
      </c>
      <c r="D2784">
        <v>4000</v>
      </c>
      <c r="E2784">
        <v>4296</v>
      </c>
      <c r="F2784" t="s">
        <v>8219</v>
      </c>
      <c r="G2784" t="s">
        <v>8224</v>
      </c>
      <c r="H2784" t="s">
        <v>8246</v>
      </c>
      <c r="I2784">
        <v>1473879600</v>
      </c>
      <c r="J2784">
        <v>1472498042</v>
      </c>
      <c r="K2784" t="b">
        <v>1</v>
      </c>
      <c r="L2784">
        <v>21</v>
      </c>
      <c r="M2784" t="b">
        <v>1</v>
      </c>
      <c r="N2784" t="s">
        <v>8271</v>
      </c>
      <c r="O2784" s="6">
        <f t="shared" si="172"/>
        <v>1.0740000000000001</v>
      </c>
      <c r="P2784" s="7">
        <f t="shared" si="173"/>
        <v>204.57142857142858</v>
      </c>
      <c r="Q2784" t="s">
        <v>8317</v>
      </c>
      <c r="R2784" t="s">
        <v>8318</v>
      </c>
      <c r="S2784" s="17">
        <f t="shared" si="174"/>
        <v>42611.5930787037</v>
      </c>
      <c r="T2784" s="11">
        <f t="shared" si="175"/>
        <v>42627.583333333336</v>
      </c>
    </row>
    <row r="2785" spans="1:20" ht="45" x14ac:dyDescent="0.2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 t="shared" si="172"/>
        <v>1.074090909090909</v>
      </c>
      <c r="P2785" s="7">
        <f t="shared" si="173"/>
        <v>39.383333333333333</v>
      </c>
      <c r="Q2785" t="s">
        <v>8310</v>
      </c>
      <c r="R2785" t="s">
        <v>8312</v>
      </c>
      <c r="S2785" s="17">
        <f t="shared" si="174"/>
        <v>42485.516435185178</v>
      </c>
      <c r="T2785" s="11">
        <f t="shared" si="175"/>
        <v>42503.791666666664</v>
      </c>
    </row>
    <row r="2786" spans="1:20" ht="45" x14ac:dyDescent="0.2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 t="shared" si="172"/>
        <v>1.0742157000000001</v>
      </c>
      <c r="P2786" s="7">
        <f t="shared" si="173"/>
        <v>60.965703745743475</v>
      </c>
      <c r="Q2786" t="s">
        <v>8319</v>
      </c>
      <c r="R2786" t="s">
        <v>8355</v>
      </c>
      <c r="S2786" s="17">
        <f t="shared" si="174"/>
        <v>42508.33321759259</v>
      </c>
      <c r="T2786" s="11">
        <f t="shared" si="175"/>
        <v>42538.33321759259</v>
      </c>
    </row>
    <row r="2787" spans="1:20" ht="45" x14ac:dyDescent="0.2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 t="shared" si="172"/>
        <v>1.0742857142857143</v>
      </c>
      <c r="P2787" s="7">
        <f t="shared" si="173"/>
        <v>62.666666666666664</v>
      </c>
      <c r="Q2787" t="s">
        <v>8317</v>
      </c>
      <c r="R2787" t="s">
        <v>8318</v>
      </c>
      <c r="S2787" s="17">
        <f t="shared" si="174"/>
        <v>42489.925543981481</v>
      </c>
      <c r="T2787" s="11">
        <f t="shared" si="175"/>
        <v>42526.874999999993</v>
      </c>
    </row>
    <row r="2788" spans="1:20" ht="45" x14ac:dyDescent="0.25">
      <c r="A2788">
        <v>3040</v>
      </c>
      <c r="B2788" s="3" t="s">
        <v>3040</v>
      </c>
      <c r="C2788" s="3" t="s">
        <v>7150</v>
      </c>
      <c r="D2788">
        <v>3000</v>
      </c>
      <c r="E2788">
        <v>3225</v>
      </c>
      <c r="F2788" t="s">
        <v>8219</v>
      </c>
      <c r="G2788" t="s">
        <v>8224</v>
      </c>
      <c r="H2788" t="s">
        <v>8246</v>
      </c>
      <c r="I2788">
        <v>1435359600</v>
      </c>
      <c r="J2788">
        <v>1434999621</v>
      </c>
      <c r="K2788" t="b">
        <v>0</v>
      </c>
      <c r="L2788">
        <v>42</v>
      </c>
      <c r="M2788" t="b">
        <v>1</v>
      </c>
      <c r="N2788" t="s">
        <v>8303</v>
      </c>
      <c r="O2788" s="6">
        <f t="shared" si="172"/>
        <v>1.075</v>
      </c>
      <c r="P2788" s="7">
        <f t="shared" si="173"/>
        <v>76.785714285714292</v>
      </c>
      <c r="Q2788" t="s">
        <v>8317</v>
      </c>
      <c r="R2788" t="s">
        <v>8357</v>
      </c>
      <c r="S2788" s="17">
        <f t="shared" si="174"/>
        <v>42177.583576388883</v>
      </c>
      <c r="T2788" s="11">
        <f t="shared" si="175"/>
        <v>42181.749999999993</v>
      </c>
    </row>
    <row r="2789" spans="1:20" ht="45" x14ac:dyDescent="0.25">
      <c r="A2789">
        <v>2448</v>
      </c>
      <c r="B2789" s="3" t="s">
        <v>2449</v>
      </c>
      <c r="C2789" s="3" t="s">
        <v>6558</v>
      </c>
      <c r="D2789">
        <v>400</v>
      </c>
      <c r="E2789">
        <v>430</v>
      </c>
      <c r="F2789" t="s">
        <v>8219</v>
      </c>
      <c r="G2789" t="s">
        <v>8224</v>
      </c>
      <c r="H2789" t="s">
        <v>8246</v>
      </c>
      <c r="I2789">
        <v>1472621760</v>
      </c>
      <c r="J2789">
        <v>1472110513</v>
      </c>
      <c r="K2789" t="b">
        <v>0</v>
      </c>
      <c r="L2789">
        <v>9</v>
      </c>
      <c r="M2789" t="b">
        <v>1</v>
      </c>
      <c r="N2789" t="s">
        <v>8298</v>
      </c>
      <c r="O2789" s="6">
        <f t="shared" si="172"/>
        <v>1.075</v>
      </c>
      <c r="P2789" s="7">
        <f t="shared" si="173"/>
        <v>47.777777777777779</v>
      </c>
      <c r="Q2789" t="s">
        <v>8336</v>
      </c>
      <c r="R2789" t="s">
        <v>8352</v>
      </c>
      <c r="S2789" s="17">
        <f t="shared" si="174"/>
        <v>42607.107789351845</v>
      </c>
      <c r="T2789" s="11">
        <f t="shared" si="175"/>
        <v>42613.025000000001</v>
      </c>
    </row>
    <row r="2790" spans="1:20" ht="45" x14ac:dyDescent="0.2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 t="shared" si="172"/>
        <v>1.0751999999999999</v>
      </c>
      <c r="P2790" s="7">
        <f t="shared" si="173"/>
        <v>76.8</v>
      </c>
      <c r="Q2790" t="s">
        <v>8317</v>
      </c>
      <c r="R2790" t="s">
        <v>8318</v>
      </c>
      <c r="S2790" s="17">
        <f t="shared" si="174"/>
        <v>42495.784467592595</v>
      </c>
      <c r="T2790" s="11">
        <f t="shared" si="175"/>
        <v>42552.749999999993</v>
      </c>
    </row>
    <row r="2791" spans="1:20" ht="30" x14ac:dyDescent="0.2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 t="shared" si="172"/>
        <v>1.0752857142857142</v>
      </c>
      <c r="P2791" s="7">
        <f t="shared" si="173"/>
        <v>132.05263157894737</v>
      </c>
      <c r="Q2791" t="s">
        <v>8310</v>
      </c>
      <c r="R2791" t="s">
        <v>8312</v>
      </c>
      <c r="S2791" s="17">
        <f t="shared" si="174"/>
        <v>41835.612893518519</v>
      </c>
      <c r="T2791" s="11">
        <f t="shared" si="175"/>
        <v>41862.040972222218</v>
      </c>
    </row>
    <row r="2792" spans="1:20" ht="45" x14ac:dyDescent="0.2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 t="shared" si="172"/>
        <v>1.0753333333333333</v>
      </c>
      <c r="P2792" s="7">
        <f t="shared" si="173"/>
        <v>45.436619718309856</v>
      </c>
      <c r="Q2792" t="s">
        <v>8325</v>
      </c>
      <c r="R2792" t="s">
        <v>8326</v>
      </c>
      <c r="S2792" s="17">
        <f t="shared" si="174"/>
        <v>40996.785740740735</v>
      </c>
      <c r="T2792" s="11">
        <f t="shared" si="175"/>
        <v>41027.958333333328</v>
      </c>
    </row>
    <row r="2793" spans="1:20" ht="45" x14ac:dyDescent="0.2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 t="shared" si="172"/>
        <v>1.07538</v>
      </c>
      <c r="P2793" s="7">
        <f t="shared" si="173"/>
        <v>451.84033613445376</v>
      </c>
      <c r="Q2793" t="s">
        <v>8319</v>
      </c>
      <c r="R2793" t="s">
        <v>8349</v>
      </c>
      <c r="S2793" s="17">
        <f t="shared" si="174"/>
        <v>42044.064513888887</v>
      </c>
      <c r="T2793" s="11">
        <f t="shared" si="175"/>
        <v>42104.022847222215</v>
      </c>
    </row>
    <row r="2794" spans="1:20" ht="45" x14ac:dyDescent="0.2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 t="shared" si="172"/>
        <v>1.0755999999999999</v>
      </c>
      <c r="P2794" s="7">
        <f t="shared" si="173"/>
        <v>70.763157894736835</v>
      </c>
      <c r="Q2794" t="s">
        <v>8317</v>
      </c>
      <c r="R2794" t="s">
        <v>8318</v>
      </c>
      <c r="S2794" s="17">
        <f t="shared" si="174"/>
        <v>42545.27</v>
      </c>
      <c r="T2794" s="11">
        <f t="shared" si="175"/>
        <v>42575.27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 t="shared" si="172"/>
        <v>1.0760000000000001</v>
      </c>
      <c r="P2795" s="7">
        <f t="shared" si="173"/>
        <v>89.666666666666671</v>
      </c>
      <c r="Q2795" t="s">
        <v>8317</v>
      </c>
      <c r="R2795" t="s">
        <v>8318</v>
      </c>
      <c r="S2795" s="17">
        <f t="shared" si="174"/>
        <v>42183.022673611107</v>
      </c>
      <c r="T2795" s="11">
        <f t="shared" si="175"/>
        <v>42228.022673611107</v>
      </c>
    </row>
    <row r="2796" spans="1:20" ht="45" x14ac:dyDescent="0.2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 t="shared" si="172"/>
        <v>1.0761100000000001</v>
      </c>
      <c r="P2796" s="7">
        <f t="shared" si="173"/>
        <v>76.865000000000009</v>
      </c>
      <c r="Q2796" t="s">
        <v>8310</v>
      </c>
      <c r="R2796" t="s">
        <v>8311</v>
      </c>
      <c r="S2796" s="17">
        <f t="shared" si="174"/>
        <v>41932.611192129625</v>
      </c>
      <c r="T2796" s="11">
        <f t="shared" si="175"/>
        <v>41992.652858796289</v>
      </c>
    </row>
    <row r="2797" spans="1:20" ht="45" x14ac:dyDescent="0.2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 t="shared" si="172"/>
        <v>1.0763413333333334</v>
      </c>
      <c r="P2797" s="7">
        <f t="shared" si="173"/>
        <v>117.84759124087591</v>
      </c>
      <c r="Q2797" t="s">
        <v>8310</v>
      </c>
      <c r="R2797" t="s">
        <v>8315</v>
      </c>
      <c r="S2797" s="17">
        <f t="shared" si="174"/>
        <v>41354.500127314815</v>
      </c>
      <c r="T2797" s="11">
        <f t="shared" si="175"/>
        <v>41399.500127314815</v>
      </c>
    </row>
    <row r="2798" spans="1:20" ht="45" x14ac:dyDescent="0.2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1.0763636363636364</v>
      </c>
      <c r="P2798" s="7">
        <f t="shared" si="173"/>
        <v>28.19047619047619</v>
      </c>
      <c r="Q2798" t="s">
        <v>8317</v>
      </c>
      <c r="R2798" t="s">
        <v>8318</v>
      </c>
      <c r="S2798" s="17">
        <f t="shared" si="174"/>
        <v>41858.147060185183</v>
      </c>
      <c r="T2798" s="11">
        <f t="shared" si="175"/>
        <v>41882.338888888888</v>
      </c>
    </row>
    <row r="2799" spans="1:20" ht="45" x14ac:dyDescent="0.2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 t="shared" si="172"/>
        <v>1.0765217391304347</v>
      </c>
      <c r="P2799" s="7">
        <f t="shared" si="173"/>
        <v>65.15789473684211</v>
      </c>
      <c r="Q2799" t="s">
        <v>8325</v>
      </c>
      <c r="R2799" t="s">
        <v>8330</v>
      </c>
      <c r="S2799" s="17">
        <f t="shared" si="174"/>
        <v>42016.43310185185</v>
      </c>
      <c r="T2799" s="11">
        <f t="shared" si="175"/>
        <v>42046.43310185185</v>
      </c>
    </row>
    <row r="2800" spans="1:20" ht="45" x14ac:dyDescent="0.2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 t="shared" si="172"/>
        <v>1.0765274999999999</v>
      </c>
      <c r="P2800" s="7">
        <f t="shared" si="173"/>
        <v>74.243275862068955</v>
      </c>
      <c r="Q2800" t="s">
        <v>8317</v>
      </c>
      <c r="R2800" t="s">
        <v>8359</v>
      </c>
      <c r="S2800" s="17">
        <f t="shared" si="174"/>
        <v>41772.519560185181</v>
      </c>
      <c r="T2800" s="11">
        <f t="shared" si="175"/>
        <v>41802.519560185181</v>
      </c>
    </row>
    <row r="2801" spans="1:20" ht="30" x14ac:dyDescent="0.2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 t="shared" si="172"/>
        <v>1.0765957446808512</v>
      </c>
      <c r="P2801" s="7">
        <f t="shared" si="173"/>
        <v>55.2</v>
      </c>
      <c r="Q2801" t="s">
        <v>8310</v>
      </c>
      <c r="R2801" t="s">
        <v>8315</v>
      </c>
      <c r="S2801" s="17">
        <f t="shared" si="174"/>
        <v>41673.876608796294</v>
      </c>
      <c r="T2801" s="11">
        <f t="shared" si="175"/>
        <v>41703.876608796294</v>
      </c>
    </row>
    <row r="2802" spans="1:20" ht="45" x14ac:dyDescent="0.2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 t="shared" si="172"/>
        <v>1.077</v>
      </c>
      <c r="P2802" s="7">
        <f t="shared" si="173"/>
        <v>41.961038961038959</v>
      </c>
      <c r="Q2802" t="s">
        <v>8325</v>
      </c>
      <c r="R2802" t="s">
        <v>8329</v>
      </c>
      <c r="S2802" s="17">
        <f t="shared" si="174"/>
        <v>41592.873668981476</v>
      </c>
      <c r="T2802" s="11">
        <f t="shared" si="175"/>
        <v>41622.873668981476</v>
      </c>
    </row>
    <row r="2803" spans="1:20" ht="45" x14ac:dyDescent="0.2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 t="shared" si="172"/>
        <v>1.0770464285714285</v>
      </c>
      <c r="P2803" s="7">
        <f t="shared" si="173"/>
        <v>86.163714285714292</v>
      </c>
      <c r="Q2803" t="s">
        <v>8310</v>
      </c>
      <c r="R2803" t="s">
        <v>8315</v>
      </c>
      <c r="S2803" s="17">
        <f t="shared" si="174"/>
        <v>40637.95413194444</v>
      </c>
      <c r="T2803" s="11">
        <f t="shared" si="175"/>
        <v>40672.040972222218</v>
      </c>
    </row>
    <row r="2804" spans="1:20" ht="45" x14ac:dyDescent="0.2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 t="shared" si="172"/>
        <v>1.0772727272727274</v>
      </c>
      <c r="P2804" s="7">
        <f t="shared" si="173"/>
        <v>79</v>
      </c>
      <c r="Q2804" t="s">
        <v>8317</v>
      </c>
      <c r="R2804" t="s">
        <v>8318</v>
      </c>
      <c r="S2804" s="17">
        <f t="shared" si="174"/>
        <v>41856.506736111107</v>
      </c>
      <c r="T2804" s="11">
        <f t="shared" si="175"/>
        <v>41877.506736111107</v>
      </c>
    </row>
    <row r="2805" spans="1:20" ht="45" x14ac:dyDescent="0.2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 t="shared" si="172"/>
        <v>1.0773299999999999</v>
      </c>
      <c r="P2805" s="7">
        <f t="shared" si="173"/>
        <v>37.149310344827583</v>
      </c>
      <c r="Q2805" t="s">
        <v>8325</v>
      </c>
      <c r="R2805" t="s">
        <v>8329</v>
      </c>
      <c r="S2805" s="17">
        <f t="shared" si="174"/>
        <v>41934.502233796295</v>
      </c>
      <c r="T2805" s="11">
        <f t="shared" si="175"/>
        <v>41955.543900462959</v>
      </c>
    </row>
    <row r="2806" spans="1:20" ht="45" x14ac:dyDescent="0.2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 t="shared" si="172"/>
        <v>1.0773333333333333</v>
      </c>
      <c r="P2806" s="7">
        <f t="shared" si="173"/>
        <v>25.25</v>
      </c>
      <c r="Q2806" t="s">
        <v>8317</v>
      </c>
      <c r="R2806" t="s">
        <v>8318</v>
      </c>
      <c r="S2806" s="17">
        <f t="shared" si="174"/>
        <v>42103.191145833327</v>
      </c>
      <c r="T2806" s="11">
        <f t="shared" si="175"/>
        <v>42133.191145833327</v>
      </c>
    </row>
    <row r="2807" spans="1:20" ht="30" x14ac:dyDescent="0.25">
      <c r="A2807">
        <v>3006</v>
      </c>
      <c r="B2807" s="3" t="s">
        <v>3006</v>
      </c>
      <c r="C2807" s="3" t="s">
        <v>7116</v>
      </c>
      <c r="D2807">
        <v>8000</v>
      </c>
      <c r="E2807">
        <v>8620</v>
      </c>
      <c r="F2807" t="s">
        <v>8219</v>
      </c>
      <c r="G2807" t="s">
        <v>8229</v>
      </c>
      <c r="H2807" t="s">
        <v>8251</v>
      </c>
      <c r="I2807">
        <v>1418580591</v>
      </c>
      <c r="J2807">
        <v>1415988591</v>
      </c>
      <c r="K2807" t="b">
        <v>0</v>
      </c>
      <c r="L2807">
        <v>97</v>
      </c>
      <c r="M2807" t="b">
        <v>1</v>
      </c>
      <c r="N2807" t="s">
        <v>8303</v>
      </c>
      <c r="O2807" s="6">
        <f t="shared" si="172"/>
        <v>1.0774999999999999</v>
      </c>
      <c r="P2807" s="7">
        <f t="shared" si="173"/>
        <v>88.865979381443296</v>
      </c>
      <c r="Q2807" t="s">
        <v>8317</v>
      </c>
      <c r="R2807" t="s">
        <v>8357</v>
      </c>
      <c r="S2807" s="17">
        <f t="shared" si="174"/>
        <v>41957.548506944448</v>
      </c>
      <c r="T2807" s="11">
        <f t="shared" si="175"/>
        <v>41987.548506944448</v>
      </c>
    </row>
    <row r="2808" spans="1:20" ht="45" x14ac:dyDescent="0.25">
      <c r="A2808">
        <v>2826</v>
      </c>
      <c r="B2808" s="3" t="s">
        <v>2826</v>
      </c>
      <c r="C2808" s="3" t="s">
        <v>6936</v>
      </c>
      <c r="D2808">
        <v>2000</v>
      </c>
      <c r="E2808">
        <v>2155</v>
      </c>
      <c r="F2808" t="s">
        <v>8219</v>
      </c>
      <c r="G2808" t="s">
        <v>8224</v>
      </c>
      <c r="H2808" t="s">
        <v>8246</v>
      </c>
      <c r="I2808">
        <v>1436511600</v>
      </c>
      <c r="J2808">
        <v>1434415812</v>
      </c>
      <c r="K2808" t="b">
        <v>0</v>
      </c>
      <c r="L2808">
        <v>19</v>
      </c>
      <c r="M2808" t="b">
        <v>1</v>
      </c>
      <c r="N2808" t="s">
        <v>8271</v>
      </c>
      <c r="O2808" s="6">
        <f t="shared" si="172"/>
        <v>1.0774999999999999</v>
      </c>
      <c r="P2808" s="7">
        <f t="shared" si="173"/>
        <v>113.42105263157895</v>
      </c>
      <c r="Q2808" t="s">
        <v>8317</v>
      </c>
      <c r="R2808" t="s">
        <v>8318</v>
      </c>
      <c r="S2808" s="17">
        <f t="shared" si="174"/>
        <v>42170.826527777775</v>
      </c>
      <c r="T2808" s="11">
        <f t="shared" si="175"/>
        <v>42195.083333333336</v>
      </c>
    </row>
    <row r="2809" spans="1:20" ht="45" x14ac:dyDescent="0.2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 t="shared" si="172"/>
        <v>1.077758</v>
      </c>
      <c r="P2809" s="7">
        <f t="shared" si="173"/>
        <v>45.667711864406776</v>
      </c>
      <c r="Q2809" t="s">
        <v>8310</v>
      </c>
      <c r="R2809" t="s">
        <v>8315</v>
      </c>
      <c r="S2809" s="17">
        <f t="shared" si="174"/>
        <v>40697.29011574074</v>
      </c>
      <c r="T2809" s="11">
        <f t="shared" si="175"/>
        <v>40727.29011574074</v>
      </c>
    </row>
    <row r="2810" spans="1:20" ht="45" x14ac:dyDescent="0.2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6">
        <f t="shared" si="172"/>
        <v>1.0777777777777777</v>
      </c>
      <c r="P2810" s="7">
        <f t="shared" si="173"/>
        <v>112.79069767441861</v>
      </c>
      <c r="Q2810" t="s">
        <v>8338</v>
      </c>
      <c r="R2810" t="s">
        <v>8339</v>
      </c>
      <c r="S2810" s="17">
        <f t="shared" si="174"/>
        <v>42529.770775462959</v>
      </c>
      <c r="T2810" s="11">
        <f t="shared" si="175"/>
        <v>42550.770775462959</v>
      </c>
    </row>
    <row r="2811" spans="1:20" ht="45" x14ac:dyDescent="0.2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6">
        <f t="shared" si="172"/>
        <v>1.0777777777777777</v>
      </c>
      <c r="P2811" s="7">
        <f t="shared" si="173"/>
        <v>44.090909090909093</v>
      </c>
      <c r="Q2811" t="s">
        <v>8317</v>
      </c>
      <c r="R2811" t="s">
        <v>8318</v>
      </c>
      <c r="S2811" s="17">
        <f t="shared" si="174"/>
        <v>42746.053449074076</v>
      </c>
      <c r="T2811" s="11">
        <f t="shared" si="175"/>
        <v>42783.999305555553</v>
      </c>
    </row>
    <row r="2812" spans="1:20" ht="45" x14ac:dyDescent="0.2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 t="shared" si="172"/>
        <v>1.0778267254038179</v>
      </c>
      <c r="P2812" s="7">
        <f t="shared" si="173"/>
        <v>126.55172413793103</v>
      </c>
      <c r="Q2812" t="s">
        <v>8317</v>
      </c>
      <c r="R2812" t="s">
        <v>8318</v>
      </c>
      <c r="S2812" s="17">
        <f t="shared" si="174"/>
        <v>42157.382731481477</v>
      </c>
      <c r="T2812" s="11">
        <f t="shared" si="175"/>
        <v>42178.874999999993</v>
      </c>
    </row>
    <row r="2813" spans="1:20" ht="30" x14ac:dyDescent="0.2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 t="shared" si="172"/>
        <v>1.0780000000000001</v>
      </c>
      <c r="P2813" s="7">
        <f t="shared" si="173"/>
        <v>77</v>
      </c>
      <c r="Q2813" t="s">
        <v>8317</v>
      </c>
      <c r="R2813" t="s">
        <v>8318</v>
      </c>
      <c r="S2813" s="17">
        <f t="shared" si="174"/>
        <v>42402.680694444447</v>
      </c>
      <c r="T2813" s="11">
        <f t="shared" si="175"/>
        <v>42447.639027777775</v>
      </c>
    </row>
    <row r="2814" spans="1:20" ht="45" x14ac:dyDescent="0.2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 t="shared" si="172"/>
        <v>1.0783333333333334</v>
      </c>
      <c r="P2814" s="7">
        <f t="shared" si="173"/>
        <v>60.65625</v>
      </c>
      <c r="Q2814" t="s">
        <v>8325</v>
      </c>
      <c r="R2814" t="s">
        <v>8326</v>
      </c>
      <c r="S2814" s="17">
        <f t="shared" si="174"/>
        <v>41325.317418981482</v>
      </c>
      <c r="T2814" s="11">
        <f t="shared" si="175"/>
        <v>41355.27575231481</v>
      </c>
    </row>
    <row r="2815" spans="1:20" ht="45" x14ac:dyDescent="0.2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 t="shared" si="172"/>
        <v>1.0786500000000001</v>
      </c>
      <c r="P2815" s="7">
        <f t="shared" si="173"/>
        <v>106.79702970297029</v>
      </c>
      <c r="Q2815" t="s">
        <v>8317</v>
      </c>
      <c r="R2815" t="s">
        <v>8318</v>
      </c>
      <c r="S2815" s="17">
        <f t="shared" si="174"/>
        <v>41933.083310185182</v>
      </c>
      <c r="T2815" s="11">
        <f t="shared" si="175"/>
        <v>41963.124976851854</v>
      </c>
    </row>
    <row r="2816" spans="1:20" ht="45" x14ac:dyDescent="0.2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 t="shared" si="172"/>
        <v>1.0786666666666667</v>
      </c>
      <c r="P2816" s="7">
        <f t="shared" si="173"/>
        <v>40.962025316455694</v>
      </c>
      <c r="Q2816" t="s">
        <v>8325</v>
      </c>
      <c r="R2816" t="s">
        <v>8329</v>
      </c>
      <c r="S2816" s="17">
        <f t="shared" si="174"/>
        <v>41716.424513888887</v>
      </c>
      <c r="T2816" s="11">
        <f t="shared" si="175"/>
        <v>41747.75</v>
      </c>
    </row>
    <row r="2817" spans="1:20" ht="45" x14ac:dyDescent="0.2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 t="shared" si="172"/>
        <v>1.0787731249999999</v>
      </c>
      <c r="P2817" s="7">
        <f t="shared" si="173"/>
        <v>69.598266129032254</v>
      </c>
      <c r="Q2817" t="s">
        <v>8322</v>
      </c>
      <c r="R2817" t="s">
        <v>8342</v>
      </c>
      <c r="S2817" s="17">
        <f t="shared" si="174"/>
        <v>42339.963726851849</v>
      </c>
      <c r="T2817" s="11">
        <f t="shared" si="175"/>
        <v>42380.999999999993</v>
      </c>
    </row>
    <row r="2818" spans="1:20" ht="30" x14ac:dyDescent="0.2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 t="shared" ref="O2818:O2881" si="176">E2818/D2818</f>
        <v>1.0788</v>
      </c>
      <c r="P2818" s="7">
        <f t="shared" ref="P2818:P2881" si="177">IFERROR(E2818/L2818,0)</f>
        <v>74.22935779816514</v>
      </c>
      <c r="Q2818" t="s">
        <v>8336</v>
      </c>
      <c r="R2818" t="s">
        <v>8352</v>
      </c>
      <c r="S2818" s="17">
        <f t="shared" ref="S2818:S2881" si="178">(((J2818/60)/60)/24)+DATE(1970,1,1)+(-5/24)</f>
        <v>42186.917291666665</v>
      </c>
      <c r="T2818" s="11">
        <f t="shared" ref="T2818:T2881" si="179">(((I2818/60)/60)/24)+DATE(1970,1,1)+(-5/24)</f>
        <v>42207.999305555553</v>
      </c>
    </row>
    <row r="2819" spans="1:20" ht="45" x14ac:dyDescent="0.2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 t="shared" si="176"/>
        <v>1.0789146666666667</v>
      </c>
      <c r="P2819" s="7">
        <f t="shared" si="177"/>
        <v>56.98492957746479</v>
      </c>
      <c r="Q2819" t="s">
        <v>8338</v>
      </c>
      <c r="R2819" t="s">
        <v>8339</v>
      </c>
      <c r="S2819" s="17">
        <f t="shared" si="178"/>
        <v>42606.13890046296</v>
      </c>
      <c r="T2819" s="11">
        <f t="shared" si="179"/>
        <v>42666.13890046296</v>
      </c>
    </row>
    <row r="2820" spans="1:20" ht="45" x14ac:dyDescent="0.2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 t="shared" si="176"/>
        <v>1.0791200000000001</v>
      </c>
      <c r="P2820" s="7">
        <f t="shared" si="177"/>
        <v>145.04301075268816</v>
      </c>
      <c r="Q2820" t="s">
        <v>8310</v>
      </c>
      <c r="R2820" t="s">
        <v>8315</v>
      </c>
      <c r="S2820" s="17">
        <f t="shared" si="178"/>
        <v>42473.361666666664</v>
      </c>
      <c r="T2820" s="11">
        <f t="shared" si="179"/>
        <v>42503.361666666664</v>
      </c>
    </row>
    <row r="2821" spans="1:20" ht="45" x14ac:dyDescent="0.2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 t="shared" si="176"/>
        <v>1.0791999999999999</v>
      </c>
      <c r="P2821" s="7">
        <f t="shared" si="177"/>
        <v>154.17142857142858</v>
      </c>
      <c r="Q2821" t="s">
        <v>8319</v>
      </c>
      <c r="R2821" t="s">
        <v>8349</v>
      </c>
      <c r="S2821" s="17">
        <f t="shared" si="178"/>
        <v>42705.556180555555</v>
      </c>
      <c r="T2821" s="11">
        <f t="shared" si="179"/>
        <v>42735.556180555555</v>
      </c>
    </row>
    <row r="2822" spans="1:20" ht="45" x14ac:dyDescent="0.2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 t="shared" si="176"/>
        <v>1.0794999999999999</v>
      </c>
      <c r="P2822" s="7">
        <f t="shared" si="177"/>
        <v>56.815789473684212</v>
      </c>
      <c r="Q2822" t="s">
        <v>8310</v>
      </c>
      <c r="R2822" t="s">
        <v>8311</v>
      </c>
      <c r="S2822" s="17">
        <f t="shared" si="178"/>
        <v>42033.308564814812</v>
      </c>
      <c r="T2822" s="11">
        <f t="shared" si="179"/>
        <v>42064.291666666664</v>
      </c>
    </row>
    <row r="2823" spans="1:20" ht="45" x14ac:dyDescent="0.25">
      <c r="A2823">
        <v>2934</v>
      </c>
      <c r="B2823" s="3" t="s">
        <v>2934</v>
      </c>
      <c r="C2823" s="3" t="s">
        <v>7044</v>
      </c>
      <c r="D2823">
        <v>2500</v>
      </c>
      <c r="E2823">
        <v>2700</v>
      </c>
      <c r="F2823" t="s">
        <v>8219</v>
      </c>
      <c r="G2823" t="s">
        <v>8229</v>
      </c>
      <c r="H2823" t="s">
        <v>8251</v>
      </c>
      <c r="I2823">
        <v>1402845364</v>
      </c>
      <c r="J2823">
        <v>1400253364</v>
      </c>
      <c r="K2823" t="b">
        <v>0</v>
      </c>
      <c r="L2823">
        <v>37</v>
      </c>
      <c r="M2823" t="b">
        <v>1</v>
      </c>
      <c r="N2823" t="s">
        <v>8305</v>
      </c>
      <c r="O2823" s="6">
        <f t="shared" si="176"/>
        <v>1.08</v>
      </c>
      <c r="P2823" s="7">
        <f t="shared" si="177"/>
        <v>72.972972972972968</v>
      </c>
      <c r="Q2823" t="s">
        <v>8317</v>
      </c>
      <c r="R2823" t="s">
        <v>8359</v>
      </c>
      <c r="S2823" s="17">
        <f t="shared" si="178"/>
        <v>41775.427824074075</v>
      </c>
      <c r="T2823" s="11">
        <f t="shared" si="179"/>
        <v>41805.427824074075</v>
      </c>
    </row>
    <row r="2824" spans="1:20" ht="45" x14ac:dyDescent="0.25">
      <c r="A2824">
        <v>2449</v>
      </c>
      <c r="B2824" s="3" t="s">
        <v>2450</v>
      </c>
      <c r="C2824" s="3" t="s">
        <v>6559</v>
      </c>
      <c r="D2824">
        <v>10000</v>
      </c>
      <c r="E2824">
        <v>10800</v>
      </c>
      <c r="F2824" t="s">
        <v>8219</v>
      </c>
      <c r="G2824" t="s">
        <v>8224</v>
      </c>
      <c r="H2824" t="s">
        <v>8246</v>
      </c>
      <c r="I2824">
        <v>1417321515</v>
      </c>
      <c r="J2824">
        <v>1414725915</v>
      </c>
      <c r="K2824" t="b">
        <v>0</v>
      </c>
      <c r="L2824">
        <v>120</v>
      </c>
      <c r="M2824" t="b">
        <v>1</v>
      </c>
      <c r="N2824" t="s">
        <v>8298</v>
      </c>
      <c r="O2824" s="6">
        <f t="shared" si="176"/>
        <v>1.08</v>
      </c>
      <c r="P2824" s="7">
        <f t="shared" si="177"/>
        <v>90</v>
      </c>
      <c r="Q2824" t="s">
        <v>8336</v>
      </c>
      <c r="R2824" t="s">
        <v>8352</v>
      </c>
      <c r="S2824" s="17">
        <f t="shared" si="178"/>
        <v>41942.934201388889</v>
      </c>
      <c r="T2824" s="11">
        <f t="shared" si="179"/>
        <v>41972.975868055553</v>
      </c>
    </row>
    <row r="2825" spans="1:20" ht="45" x14ac:dyDescent="0.25">
      <c r="A2825">
        <v>3319</v>
      </c>
      <c r="B2825" s="3" t="s">
        <v>3319</v>
      </c>
      <c r="C2825" s="3" t="s">
        <v>7429</v>
      </c>
      <c r="D2825">
        <v>500</v>
      </c>
      <c r="E2825">
        <v>540</v>
      </c>
      <c r="F2825" t="s">
        <v>8219</v>
      </c>
      <c r="G2825" t="s">
        <v>8225</v>
      </c>
      <c r="H2825" t="s">
        <v>8247</v>
      </c>
      <c r="I2825">
        <v>1422712986</v>
      </c>
      <c r="J2825">
        <v>1418824986</v>
      </c>
      <c r="K2825" t="b">
        <v>0</v>
      </c>
      <c r="L2825">
        <v>16</v>
      </c>
      <c r="M2825" t="b">
        <v>1</v>
      </c>
      <c r="N2825" t="s">
        <v>8271</v>
      </c>
      <c r="O2825" s="6">
        <f t="shared" si="176"/>
        <v>1.08</v>
      </c>
      <c r="P2825" s="7">
        <f t="shared" si="177"/>
        <v>33.75</v>
      </c>
      <c r="Q2825" t="s">
        <v>8317</v>
      </c>
      <c r="R2825" t="s">
        <v>8318</v>
      </c>
      <c r="S2825" s="17">
        <f t="shared" si="178"/>
        <v>41990.377152777779</v>
      </c>
      <c r="T2825" s="11">
        <f t="shared" si="179"/>
        <v>42035.377152777779</v>
      </c>
    </row>
    <row r="2826" spans="1:20" ht="30" x14ac:dyDescent="0.25">
      <c r="A2826">
        <v>1663</v>
      </c>
      <c r="B2826" s="3" t="s">
        <v>1664</v>
      </c>
      <c r="C2826" s="3" t="s">
        <v>5773</v>
      </c>
      <c r="D2826">
        <v>1000</v>
      </c>
      <c r="E2826">
        <v>1080</v>
      </c>
      <c r="F2826" t="s">
        <v>8219</v>
      </c>
      <c r="G2826" t="s">
        <v>8224</v>
      </c>
      <c r="H2826" t="s">
        <v>8246</v>
      </c>
      <c r="I2826">
        <v>1422750707</v>
      </c>
      <c r="J2826">
        <v>1420158707</v>
      </c>
      <c r="K2826" t="b">
        <v>0</v>
      </c>
      <c r="L2826">
        <v>32</v>
      </c>
      <c r="M2826" t="b">
        <v>1</v>
      </c>
      <c r="N2826" t="s">
        <v>8292</v>
      </c>
      <c r="O2826" s="6">
        <f t="shared" si="176"/>
        <v>1.08</v>
      </c>
      <c r="P2826" s="7">
        <f t="shared" si="177"/>
        <v>33.75</v>
      </c>
      <c r="Q2826" t="s">
        <v>8325</v>
      </c>
      <c r="R2826" t="s">
        <v>8346</v>
      </c>
      <c r="S2826" s="17">
        <f t="shared" si="178"/>
        <v>42005.813738425924</v>
      </c>
      <c r="T2826" s="11">
        <f t="shared" si="179"/>
        <v>42035.813738425924</v>
      </c>
    </row>
    <row r="2827" spans="1:20" ht="45" x14ac:dyDescent="0.25">
      <c r="A2827">
        <v>1753</v>
      </c>
      <c r="B2827" s="3" t="s">
        <v>1754</v>
      </c>
      <c r="C2827" s="3" t="s">
        <v>5863</v>
      </c>
      <c r="D2827">
        <v>15000</v>
      </c>
      <c r="E2827">
        <v>16200</v>
      </c>
      <c r="F2827" t="s">
        <v>8219</v>
      </c>
      <c r="G2827" t="s">
        <v>8232</v>
      </c>
      <c r="H2827" t="s">
        <v>8253</v>
      </c>
      <c r="I2827">
        <v>1458579568</v>
      </c>
      <c r="J2827">
        <v>1455991168</v>
      </c>
      <c r="K2827" t="b">
        <v>0</v>
      </c>
      <c r="L2827">
        <v>35</v>
      </c>
      <c r="M2827" t="b">
        <v>1</v>
      </c>
      <c r="N2827" t="s">
        <v>8285</v>
      </c>
      <c r="O2827" s="6">
        <f t="shared" si="176"/>
        <v>1.08</v>
      </c>
      <c r="P2827" s="7">
        <f t="shared" si="177"/>
        <v>462.85714285714283</v>
      </c>
      <c r="Q2827" t="s">
        <v>8338</v>
      </c>
      <c r="R2827" t="s">
        <v>8339</v>
      </c>
      <c r="S2827" s="17">
        <f t="shared" si="178"/>
        <v>42420.541296296295</v>
      </c>
      <c r="T2827" s="11">
        <f t="shared" si="179"/>
        <v>42450.499629629623</v>
      </c>
    </row>
    <row r="2828" spans="1:20" ht="45" x14ac:dyDescent="0.25">
      <c r="A2828">
        <v>3697</v>
      </c>
      <c r="B2828" s="3" t="s">
        <v>3694</v>
      </c>
      <c r="C2828" s="3" t="s">
        <v>7807</v>
      </c>
      <c r="D2828">
        <v>2000</v>
      </c>
      <c r="E2828">
        <v>2160</v>
      </c>
      <c r="F2828" t="s">
        <v>8219</v>
      </c>
      <c r="G2828" t="s">
        <v>8225</v>
      </c>
      <c r="H2828" t="s">
        <v>8247</v>
      </c>
      <c r="I2828">
        <v>1462878648</v>
      </c>
      <c r="J2828">
        <v>1461064248</v>
      </c>
      <c r="K2828" t="b">
        <v>0</v>
      </c>
      <c r="L2828">
        <v>30</v>
      </c>
      <c r="M2828" t="b">
        <v>1</v>
      </c>
      <c r="N2828" t="s">
        <v>8271</v>
      </c>
      <c r="O2828" s="6">
        <f t="shared" si="176"/>
        <v>1.08</v>
      </c>
      <c r="P2828" s="7">
        <f t="shared" si="177"/>
        <v>72</v>
      </c>
      <c r="Q2828" t="s">
        <v>8317</v>
      </c>
      <c r="R2828" t="s">
        <v>8318</v>
      </c>
      <c r="S2828" s="17">
        <f t="shared" si="178"/>
        <v>42479.2575</v>
      </c>
      <c r="T2828" s="11">
        <f t="shared" si="179"/>
        <v>42500.2575</v>
      </c>
    </row>
    <row r="2829" spans="1:20" ht="45" x14ac:dyDescent="0.25">
      <c r="A2829">
        <v>3824</v>
      </c>
      <c r="B2829" s="3" t="s">
        <v>3821</v>
      </c>
      <c r="C2829" s="3" t="s">
        <v>7933</v>
      </c>
      <c r="D2829">
        <v>250</v>
      </c>
      <c r="E2829">
        <v>270</v>
      </c>
      <c r="F2829" t="s">
        <v>8219</v>
      </c>
      <c r="G2829" t="s">
        <v>8225</v>
      </c>
      <c r="H2829" t="s">
        <v>8247</v>
      </c>
      <c r="I2829">
        <v>1470058860</v>
      </c>
      <c r="J2829">
        <v>1469026903</v>
      </c>
      <c r="K2829" t="b">
        <v>0</v>
      </c>
      <c r="L2829">
        <v>7</v>
      </c>
      <c r="M2829" t="b">
        <v>1</v>
      </c>
      <c r="N2829" t="s">
        <v>8271</v>
      </c>
      <c r="O2829" s="6">
        <f t="shared" si="176"/>
        <v>1.08</v>
      </c>
      <c r="P2829" s="7">
        <f t="shared" si="177"/>
        <v>38.571428571428569</v>
      </c>
      <c r="Q2829" t="s">
        <v>8317</v>
      </c>
      <c r="R2829" t="s">
        <v>8318</v>
      </c>
      <c r="S2829" s="17">
        <f t="shared" si="178"/>
        <v>42571.417858796289</v>
      </c>
      <c r="T2829" s="11">
        <f t="shared" si="179"/>
        <v>42583.361805555549</v>
      </c>
    </row>
    <row r="2830" spans="1:20" ht="45" hidden="1" x14ac:dyDescent="0.25">
      <c r="A2830">
        <v>3133</v>
      </c>
      <c r="B2830" s="3" t="s">
        <v>3133</v>
      </c>
      <c r="C2830" s="3" t="s">
        <v>7243</v>
      </c>
      <c r="D2830">
        <v>500</v>
      </c>
      <c r="E2830">
        <v>540</v>
      </c>
      <c r="F2830" t="s">
        <v>8222</v>
      </c>
      <c r="G2830" t="s">
        <v>8225</v>
      </c>
      <c r="H2830" t="s">
        <v>8247</v>
      </c>
      <c r="I2830">
        <v>1490358834</v>
      </c>
      <c r="J2830">
        <v>1487770434</v>
      </c>
      <c r="K2830" t="b">
        <v>0</v>
      </c>
      <c r="L2830">
        <v>16</v>
      </c>
      <c r="M2830" t="b">
        <v>0</v>
      </c>
      <c r="N2830" t="s">
        <v>8271</v>
      </c>
      <c r="O2830" s="6">
        <f t="shared" si="176"/>
        <v>1.08</v>
      </c>
      <c r="P2830" s="7">
        <f t="shared" si="177"/>
        <v>33.75</v>
      </c>
      <c r="Q2830" t="s">
        <v>8317</v>
      </c>
      <c r="R2830" t="s">
        <v>8318</v>
      </c>
      <c r="S2830" s="17">
        <f t="shared" si="178"/>
        <v>42788.356874999998</v>
      </c>
      <c r="T2830" s="11">
        <f t="shared" si="179"/>
        <v>42818.315208333333</v>
      </c>
    </row>
    <row r="2831" spans="1:20" ht="45" x14ac:dyDescent="0.2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 t="shared" si="176"/>
        <v>1.0804450000000001</v>
      </c>
      <c r="P2831" s="7">
        <f t="shared" si="177"/>
        <v>58.719836956521746</v>
      </c>
      <c r="Q2831" t="s">
        <v>8310</v>
      </c>
      <c r="R2831" t="s">
        <v>8315</v>
      </c>
      <c r="S2831" s="17">
        <f t="shared" si="178"/>
        <v>40990.700925925921</v>
      </c>
      <c r="T2831" s="11">
        <f t="shared" si="179"/>
        <v>41026.688888888886</v>
      </c>
    </row>
    <row r="2832" spans="1:20" ht="45" x14ac:dyDescent="0.2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 t="shared" si="176"/>
        <v>1.0808333333333333</v>
      </c>
      <c r="P2832" s="7">
        <f t="shared" si="177"/>
        <v>72.865168539325836</v>
      </c>
      <c r="Q2832" t="s">
        <v>8310</v>
      </c>
      <c r="R2832" t="s">
        <v>8315</v>
      </c>
      <c r="S2832" s="17">
        <f t="shared" si="178"/>
        <v>42093.551712962959</v>
      </c>
      <c r="T2832" s="11">
        <f t="shared" si="179"/>
        <v>42123.551712962959</v>
      </c>
    </row>
    <row r="2833" spans="1:20" ht="45" x14ac:dyDescent="0.2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 t="shared" si="176"/>
        <v>1.0811999999999999</v>
      </c>
      <c r="P2833" s="7">
        <f t="shared" si="177"/>
        <v>37.197247706422019</v>
      </c>
      <c r="Q2833" t="s">
        <v>8333</v>
      </c>
      <c r="R2833" t="s">
        <v>8351</v>
      </c>
      <c r="S2833" s="17">
        <f t="shared" si="178"/>
        <v>42452.458437499998</v>
      </c>
      <c r="T2833" s="11">
        <f t="shared" si="179"/>
        <v>42482.791666666664</v>
      </c>
    </row>
    <row r="2834" spans="1:20" ht="45" x14ac:dyDescent="0.2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 t="shared" si="176"/>
        <v>1.0813333333333333</v>
      </c>
      <c r="P2834" s="7">
        <f t="shared" si="177"/>
        <v>46.609195402298852</v>
      </c>
      <c r="Q2834" t="s">
        <v>8317</v>
      </c>
      <c r="R2834" t="s">
        <v>8318</v>
      </c>
      <c r="S2834" s="17">
        <f t="shared" si="178"/>
        <v>41883.848414351851</v>
      </c>
      <c r="T2834" s="11">
        <f t="shared" si="179"/>
        <v>41902.875</v>
      </c>
    </row>
    <row r="2835" spans="1:20" ht="45" x14ac:dyDescent="0.2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6">
        <f t="shared" si="176"/>
        <v>1.0820000000000001</v>
      </c>
      <c r="P2835" s="7">
        <f t="shared" si="177"/>
        <v>47.456140350877192</v>
      </c>
      <c r="Q2835" t="s">
        <v>8317</v>
      </c>
      <c r="R2835" t="s">
        <v>8318</v>
      </c>
      <c r="S2835" s="17">
        <f t="shared" si="178"/>
        <v>41758.931296296294</v>
      </c>
      <c r="T2835" s="11">
        <f t="shared" si="179"/>
        <v>41790.957638888889</v>
      </c>
    </row>
    <row r="2836" spans="1:20" ht="45" x14ac:dyDescent="0.2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6">
        <f t="shared" si="176"/>
        <v>1.0820000000000001</v>
      </c>
      <c r="P2836" s="7">
        <f t="shared" si="177"/>
        <v>43.28</v>
      </c>
      <c r="Q2836" t="s">
        <v>8317</v>
      </c>
      <c r="R2836" t="s">
        <v>8318</v>
      </c>
      <c r="S2836" s="17">
        <f t="shared" si="178"/>
        <v>42016.624131944445</v>
      </c>
      <c r="T2836" s="11">
        <f t="shared" si="179"/>
        <v>42040.305555555555</v>
      </c>
    </row>
    <row r="2837" spans="1:20" ht="30" x14ac:dyDescent="0.2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6">
        <f t="shared" si="176"/>
        <v>1.0820000000000001</v>
      </c>
      <c r="P2837" s="7">
        <f t="shared" si="177"/>
        <v>94.912280701754383</v>
      </c>
      <c r="Q2837" t="s">
        <v>8317</v>
      </c>
      <c r="R2837" t="s">
        <v>8359</v>
      </c>
      <c r="S2837" s="17">
        <f t="shared" si="178"/>
        <v>42655.79684027777</v>
      </c>
      <c r="T2837" s="11">
        <f t="shared" si="179"/>
        <v>42688.880555555552</v>
      </c>
    </row>
    <row r="2838" spans="1:20" ht="45" x14ac:dyDescent="0.2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 t="shared" si="176"/>
        <v>1.0821333333333334</v>
      </c>
      <c r="P2838" s="7">
        <f t="shared" si="177"/>
        <v>90.177777777777777</v>
      </c>
      <c r="Q2838" t="s">
        <v>8319</v>
      </c>
      <c r="R2838" t="s">
        <v>8349</v>
      </c>
      <c r="S2838" s="17">
        <f t="shared" si="178"/>
        <v>42138.475856481477</v>
      </c>
      <c r="T2838" s="11">
        <f t="shared" si="179"/>
        <v>42168.475856481477</v>
      </c>
    </row>
    <row r="2839" spans="1:20" ht="30" x14ac:dyDescent="0.2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 t="shared" si="176"/>
        <v>1.0823529411764705</v>
      </c>
      <c r="P2839" s="7">
        <f t="shared" si="177"/>
        <v>34.074074074074076</v>
      </c>
      <c r="Q2839" t="s">
        <v>8325</v>
      </c>
      <c r="R2839" t="s">
        <v>8326</v>
      </c>
      <c r="S2839" s="17">
        <f t="shared" si="178"/>
        <v>41151.499988425923</v>
      </c>
      <c r="T2839" s="11">
        <f t="shared" si="179"/>
        <v>41176.957638888889</v>
      </c>
    </row>
    <row r="2840" spans="1:20" ht="45" x14ac:dyDescent="0.2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 t="shared" si="176"/>
        <v>1.082492</v>
      </c>
      <c r="P2840" s="7">
        <f t="shared" si="177"/>
        <v>48.325535714285714</v>
      </c>
      <c r="Q2840" t="s">
        <v>8325</v>
      </c>
      <c r="R2840" t="s">
        <v>8326</v>
      </c>
      <c r="S2840" s="17">
        <f t="shared" si="178"/>
        <v>40637.884641203702</v>
      </c>
      <c r="T2840" s="11">
        <f t="shared" si="179"/>
        <v>40667.884641203702</v>
      </c>
    </row>
    <row r="2841" spans="1:20" ht="45" x14ac:dyDescent="0.2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 t="shared" si="176"/>
        <v>1.0825</v>
      </c>
      <c r="P2841" s="7">
        <f t="shared" si="177"/>
        <v>30.928571428571427</v>
      </c>
      <c r="Q2841" t="s">
        <v>8317</v>
      </c>
      <c r="R2841" t="s">
        <v>8318</v>
      </c>
      <c r="S2841" s="17">
        <f t="shared" si="178"/>
        <v>41785.499374999999</v>
      </c>
      <c r="T2841" s="11">
        <f t="shared" si="179"/>
        <v>41815.499374999999</v>
      </c>
    </row>
    <row r="2842" spans="1:20" x14ac:dyDescent="0.2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 t="shared" si="176"/>
        <v>1.0825925925925926</v>
      </c>
      <c r="P2842" s="7">
        <f t="shared" si="177"/>
        <v>83.51428571428572</v>
      </c>
      <c r="Q2842" t="s">
        <v>8317</v>
      </c>
      <c r="R2842" t="s">
        <v>8318</v>
      </c>
      <c r="S2842" s="17">
        <f t="shared" si="178"/>
        <v>42267.919363425921</v>
      </c>
      <c r="T2842" s="11">
        <f t="shared" si="179"/>
        <v>42287.874999999993</v>
      </c>
    </row>
    <row r="2843" spans="1:20" ht="45" x14ac:dyDescent="0.25">
      <c r="A2843">
        <v>2084</v>
      </c>
      <c r="B2843" s="3" t="s">
        <v>2085</v>
      </c>
      <c r="C2843" s="3" t="s">
        <v>6194</v>
      </c>
      <c r="D2843">
        <v>3000</v>
      </c>
      <c r="E2843">
        <v>3250</v>
      </c>
      <c r="F2843" t="s">
        <v>8219</v>
      </c>
      <c r="G2843" t="s">
        <v>8224</v>
      </c>
      <c r="H2843" t="s">
        <v>8246</v>
      </c>
      <c r="I2843">
        <v>1399186740</v>
      </c>
      <c r="J2843">
        <v>1396468782</v>
      </c>
      <c r="K2843" t="b">
        <v>0</v>
      </c>
      <c r="L2843">
        <v>46</v>
      </c>
      <c r="M2843" t="b">
        <v>1</v>
      </c>
      <c r="N2843" t="s">
        <v>8279</v>
      </c>
      <c r="O2843" s="6">
        <f t="shared" si="176"/>
        <v>1.0833333333333333</v>
      </c>
      <c r="P2843" s="7">
        <f t="shared" si="177"/>
        <v>70.652173913043484</v>
      </c>
      <c r="Q2843" t="s">
        <v>8325</v>
      </c>
      <c r="R2843" t="s">
        <v>8329</v>
      </c>
      <c r="S2843" s="17">
        <f t="shared" si="178"/>
        <v>41731.624791666662</v>
      </c>
      <c r="T2843" s="11">
        <f t="shared" si="179"/>
        <v>41763.082638888889</v>
      </c>
    </row>
    <row r="2844" spans="1:20" ht="45" x14ac:dyDescent="0.25">
      <c r="A2844">
        <v>1286</v>
      </c>
      <c r="B2844" s="3" t="s">
        <v>1287</v>
      </c>
      <c r="C2844" s="3" t="s">
        <v>5396</v>
      </c>
      <c r="D2844">
        <v>1500</v>
      </c>
      <c r="E2844">
        <v>1625</v>
      </c>
      <c r="F2844" t="s">
        <v>8219</v>
      </c>
      <c r="G2844" t="s">
        <v>8225</v>
      </c>
      <c r="H2844" t="s">
        <v>8247</v>
      </c>
      <c r="I2844">
        <v>1424181600</v>
      </c>
      <c r="J2844">
        <v>1423041227</v>
      </c>
      <c r="K2844" t="b">
        <v>0</v>
      </c>
      <c r="L2844">
        <v>20</v>
      </c>
      <c r="M2844" t="b">
        <v>1</v>
      </c>
      <c r="N2844" t="s">
        <v>8271</v>
      </c>
      <c r="O2844" s="6">
        <f t="shared" si="176"/>
        <v>1.0833333333333333</v>
      </c>
      <c r="P2844" s="7">
        <f t="shared" si="177"/>
        <v>81.25</v>
      </c>
      <c r="Q2844" t="s">
        <v>8317</v>
      </c>
      <c r="R2844" t="s">
        <v>8318</v>
      </c>
      <c r="S2844" s="17">
        <f t="shared" si="178"/>
        <v>42039.176238425927</v>
      </c>
      <c r="T2844" s="11">
        <f t="shared" si="179"/>
        <v>42052.374999999993</v>
      </c>
    </row>
    <row r="2845" spans="1:20" ht="45" x14ac:dyDescent="0.2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 t="shared" si="176"/>
        <v>1.08395</v>
      </c>
      <c r="P2845" s="7">
        <f t="shared" si="177"/>
        <v>65.298192771084331</v>
      </c>
      <c r="Q2845" t="s">
        <v>8310</v>
      </c>
      <c r="R2845" t="s">
        <v>8315</v>
      </c>
      <c r="S2845" s="17">
        <f t="shared" si="178"/>
        <v>41192.823680555557</v>
      </c>
      <c r="T2845" s="11">
        <f t="shared" si="179"/>
        <v>41222.865347222221</v>
      </c>
    </row>
    <row r="2846" spans="1:20" ht="45" x14ac:dyDescent="0.2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 t="shared" si="176"/>
        <v>1.0840000000000001</v>
      </c>
      <c r="P2846" s="7">
        <f t="shared" si="177"/>
        <v>54.2</v>
      </c>
      <c r="Q2846" t="s">
        <v>8325</v>
      </c>
      <c r="R2846" t="s">
        <v>8329</v>
      </c>
      <c r="S2846" s="17">
        <f t="shared" si="178"/>
        <v>41773.72420138889</v>
      </c>
      <c r="T2846" s="11">
        <f t="shared" si="179"/>
        <v>41810.999305555553</v>
      </c>
    </row>
    <row r="2847" spans="1:20" ht="45" x14ac:dyDescent="0.2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 t="shared" si="176"/>
        <v>1.084090909090909</v>
      </c>
      <c r="P2847" s="7">
        <f t="shared" si="177"/>
        <v>58.170731707317074</v>
      </c>
      <c r="Q2847" t="s">
        <v>8310</v>
      </c>
      <c r="R2847" t="s">
        <v>8312</v>
      </c>
      <c r="S2847" s="17">
        <f t="shared" si="178"/>
        <v>41207.801863425921</v>
      </c>
      <c r="T2847" s="11">
        <f t="shared" si="179"/>
        <v>41227.791666666664</v>
      </c>
    </row>
    <row r="2848" spans="1:20" ht="30" x14ac:dyDescent="0.2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 t="shared" si="176"/>
        <v>1.0842485875706214</v>
      </c>
      <c r="P2848" s="7">
        <f t="shared" si="177"/>
        <v>149.46417445482865</v>
      </c>
      <c r="Q2848" t="s">
        <v>8322</v>
      </c>
      <c r="R2848" t="s">
        <v>8342</v>
      </c>
      <c r="S2848" s="17">
        <f t="shared" si="178"/>
        <v>41290.390150462961</v>
      </c>
      <c r="T2848" s="11">
        <f t="shared" si="179"/>
        <v>41320.390150462961</v>
      </c>
    </row>
    <row r="2849" spans="1:20" ht="45" x14ac:dyDescent="0.2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 t="shared" si="176"/>
        <v>1.0843750000000001</v>
      </c>
      <c r="P2849" s="7">
        <f t="shared" si="177"/>
        <v>46.891891891891895</v>
      </c>
      <c r="Q2849" t="s">
        <v>8317</v>
      </c>
      <c r="R2849" t="s">
        <v>8318</v>
      </c>
      <c r="S2849" s="17">
        <f t="shared" si="178"/>
        <v>42115.681319444448</v>
      </c>
      <c r="T2849" s="11">
        <f t="shared" si="179"/>
        <v>42150.906249999993</v>
      </c>
    </row>
    <row r="2850" spans="1:20" ht="45" x14ac:dyDescent="0.2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 t="shared" si="176"/>
        <v>1.0846283333333333</v>
      </c>
      <c r="P2850" s="7">
        <f t="shared" si="177"/>
        <v>60.820280373831778</v>
      </c>
      <c r="Q2850" t="s">
        <v>8333</v>
      </c>
      <c r="R2850" t="s">
        <v>8351</v>
      </c>
      <c r="S2850" s="17">
        <f t="shared" si="178"/>
        <v>42381.590532407405</v>
      </c>
      <c r="T2850" s="11">
        <f t="shared" si="179"/>
        <v>42411.999305555553</v>
      </c>
    </row>
    <row r="2851" spans="1:20" x14ac:dyDescent="0.2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 t="shared" si="176"/>
        <v>1.0849703703703704</v>
      </c>
      <c r="P2851" s="7">
        <f t="shared" si="177"/>
        <v>61.029583333333335</v>
      </c>
      <c r="Q2851" t="s">
        <v>8325</v>
      </c>
      <c r="R2851" t="s">
        <v>8330</v>
      </c>
      <c r="S2851" s="17">
        <f t="shared" si="178"/>
        <v>42514.458622685182</v>
      </c>
      <c r="T2851" s="11">
        <f t="shared" si="179"/>
        <v>42544.458622685182</v>
      </c>
    </row>
    <row r="2852" spans="1:20" ht="45" x14ac:dyDescent="0.25">
      <c r="A2852">
        <v>3583</v>
      </c>
      <c r="B2852" s="3" t="s">
        <v>3582</v>
      </c>
      <c r="C2852" s="3" t="s">
        <v>7693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1460970805</v>
      </c>
      <c r="J2852">
        <v>1455790405</v>
      </c>
      <c r="K2852" t="b">
        <v>0</v>
      </c>
      <c r="L2852">
        <v>24</v>
      </c>
      <c r="M2852" t="b">
        <v>1</v>
      </c>
      <c r="N2852" t="s">
        <v>8271</v>
      </c>
      <c r="O2852" s="6">
        <f t="shared" si="176"/>
        <v>1.085</v>
      </c>
      <c r="P2852" s="7">
        <f t="shared" si="177"/>
        <v>135.625</v>
      </c>
      <c r="Q2852" t="s">
        <v>8317</v>
      </c>
      <c r="R2852" t="s">
        <v>8318</v>
      </c>
      <c r="S2852" s="17">
        <f t="shared" si="178"/>
        <v>42418.217650462961</v>
      </c>
      <c r="T2852" s="11">
        <f t="shared" si="179"/>
        <v>42478.175983796296</v>
      </c>
    </row>
    <row r="2853" spans="1:20" ht="45" x14ac:dyDescent="0.25">
      <c r="A2853">
        <v>3410</v>
      </c>
      <c r="B2853" s="3" t="s">
        <v>3409</v>
      </c>
      <c r="C2853" s="3" t="s">
        <v>7520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1465196400</v>
      </c>
      <c r="J2853">
        <v>1462841990</v>
      </c>
      <c r="K2853" t="b">
        <v>0</v>
      </c>
      <c r="L2853">
        <v>40</v>
      </c>
      <c r="M2853" t="b">
        <v>1</v>
      </c>
      <c r="N2853" t="s">
        <v>8271</v>
      </c>
      <c r="O2853" s="6">
        <f t="shared" si="176"/>
        <v>1.085</v>
      </c>
      <c r="P2853" s="7">
        <f t="shared" si="177"/>
        <v>81.375</v>
      </c>
      <c r="Q2853" t="s">
        <v>8317</v>
      </c>
      <c r="R2853" t="s">
        <v>8318</v>
      </c>
      <c r="S2853" s="17">
        <f t="shared" si="178"/>
        <v>42499.83321759259</v>
      </c>
      <c r="T2853" s="11">
        <f t="shared" si="179"/>
        <v>42527.083333333336</v>
      </c>
    </row>
    <row r="2854" spans="1:20" ht="30" x14ac:dyDescent="0.2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 t="shared" si="176"/>
        <v>1.0850614285714286</v>
      </c>
      <c r="P2854" s="7">
        <f t="shared" si="177"/>
        <v>73.032980769230775</v>
      </c>
      <c r="Q2854" t="s">
        <v>8317</v>
      </c>
      <c r="R2854" t="s">
        <v>8357</v>
      </c>
      <c r="S2854" s="17">
        <f t="shared" si="178"/>
        <v>41239.627916666665</v>
      </c>
      <c r="T2854" s="11">
        <f t="shared" si="179"/>
        <v>41269.627916666665</v>
      </c>
    </row>
    <row r="2855" spans="1:20" ht="45" x14ac:dyDescent="0.2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 t="shared" si="176"/>
        <v>1.0851428571428572</v>
      </c>
      <c r="P2855" s="7">
        <f t="shared" si="177"/>
        <v>75.959999999999994</v>
      </c>
      <c r="Q2855" t="s">
        <v>8317</v>
      </c>
      <c r="R2855" t="s">
        <v>8359</v>
      </c>
      <c r="S2855" s="17">
        <f t="shared" si="178"/>
        <v>41954.642534722218</v>
      </c>
      <c r="T2855" s="11">
        <f t="shared" si="179"/>
        <v>41974.642534722218</v>
      </c>
    </row>
    <row r="2856" spans="1:20" ht="30" x14ac:dyDescent="0.2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 t="shared" si="176"/>
        <v>1.085175</v>
      </c>
      <c r="P2856" s="7">
        <f t="shared" si="177"/>
        <v>28.937999999999999</v>
      </c>
      <c r="Q2856" t="s">
        <v>8322</v>
      </c>
      <c r="R2856" t="s">
        <v>8342</v>
      </c>
      <c r="S2856" s="17">
        <f t="shared" si="178"/>
        <v>41344.454525462963</v>
      </c>
      <c r="T2856" s="11">
        <f t="shared" si="179"/>
        <v>41374.454525462963</v>
      </c>
    </row>
    <row r="2857" spans="1:20" ht="45" x14ac:dyDescent="0.2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 t="shared" si="176"/>
        <v>1.0854949999999999</v>
      </c>
      <c r="P2857" s="7">
        <f t="shared" si="177"/>
        <v>30.152638888888887</v>
      </c>
      <c r="Q2857" t="s">
        <v>8317</v>
      </c>
      <c r="R2857" t="s">
        <v>8318</v>
      </c>
      <c r="S2857" s="17">
        <f t="shared" si="178"/>
        <v>41820.737280092588</v>
      </c>
      <c r="T2857" s="11">
        <f t="shared" si="179"/>
        <v>41850.737280092588</v>
      </c>
    </row>
    <row r="2858" spans="1:20" ht="30" x14ac:dyDescent="0.2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 t="shared" si="176"/>
        <v>1.0857142857142856</v>
      </c>
      <c r="P2858" s="7">
        <f t="shared" si="177"/>
        <v>44.186046511627907</v>
      </c>
      <c r="Q2858" t="s">
        <v>8317</v>
      </c>
      <c r="R2858" t="s">
        <v>8318</v>
      </c>
      <c r="S2858" s="17">
        <f t="shared" si="178"/>
        <v>42086.406608796293</v>
      </c>
      <c r="T2858" s="11">
        <f t="shared" si="179"/>
        <v>42117.082638888889</v>
      </c>
    </row>
    <row r="2859" spans="1:20" ht="45" x14ac:dyDescent="0.25">
      <c r="A2859">
        <v>3277</v>
      </c>
      <c r="B2859" s="3" t="s">
        <v>3277</v>
      </c>
      <c r="C2859" s="3" t="s">
        <v>7387</v>
      </c>
      <c r="D2859">
        <v>5000</v>
      </c>
      <c r="E2859">
        <v>5430</v>
      </c>
      <c r="F2859" t="s">
        <v>8219</v>
      </c>
      <c r="G2859" t="s">
        <v>8225</v>
      </c>
      <c r="H2859" t="s">
        <v>8247</v>
      </c>
      <c r="I2859">
        <v>1416331406</v>
      </c>
      <c r="J2859">
        <v>1413735806</v>
      </c>
      <c r="K2859" t="b">
        <v>1</v>
      </c>
      <c r="L2859">
        <v>100</v>
      </c>
      <c r="M2859" t="b">
        <v>1</v>
      </c>
      <c r="N2859" t="s">
        <v>8271</v>
      </c>
      <c r="O2859" s="6">
        <f t="shared" si="176"/>
        <v>1.0860000000000001</v>
      </c>
      <c r="P2859" s="7">
        <f t="shared" si="177"/>
        <v>54.3</v>
      </c>
      <c r="Q2859" t="s">
        <v>8317</v>
      </c>
      <c r="R2859" t="s">
        <v>8318</v>
      </c>
      <c r="S2859" s="17">
        <f t="shared" si="178"/>
        <v>41931.474606481483</v>
      </c>
      <c r="T2859" s="11">
        <f t="shared" si="179"/>
        <v>41961.516273148147</v>
      </c>
    </row>
    <row r="2860" spans="1:20" ht="45" x14ac:dyDescent="0.25">
      <c r="A2860">
        <v>2444</v>
      </c>
      <c r="B2860" s="3" t="s">
        <v>2445</v>
      </c>
      <c r="C2860" s="3" t="s">
        <v>6554</v>
      </c>
      <c r="D2860">
        <v>3000</v>
      </c>
      <c r="E2860">
        <v>3258</v>
      </c>
      <c r="F2860" t="s">
        <v>8219</v>
      </c>
      <c r="G2860" t="s">
        <v>8224</v>
      </c>
      <c r="H2860" t="s">
        <v>8246</v>
      </c>
      <c r="I2860">
        <v>1464199591</v>
      </c>
      <c r="J2860">
        <v>1461607591</v>
      </c>
      <c r="K2860" t="b">
        <v>0</v>
      </c>
      <c r="L2860">
        <v>61</v>
      </c>
      <c r="M2860" t="b">
        <v>1</v>
      </c>
      <c r="N2860" t="s">
        <v>8298</v>
      </c>
      <c r="O2860" s="6">
        <f t="shared" si="176"/>
        <v>1.0860000000000001</v>
      </c>
      <c r="P2860" s="7">
        <f t="shared" si="177"/>
        <v>53.409836065573771</v>
      </c>
      <c r="Q2860" t="s">
        <v>8336</v>
      </c>
      <c r="R2860" t="s">
        <v>8352</v>
      </c>
      <c r="S2860" s="17">
        <f t="shared" si="178"/>
        <v>42485.54619212963</v>
      </c>
      <c r="T2860" s="11">
        <f t="shared" si="179"/>
        <v>42515.54619212963</v>
      </c>
    </row>
    <row r="2861" spans="1:20" ht="45" hidden="1" x14ac:dyDescent="0.2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 t="shared" si="176"/>
        <v>1.0860666666666667</v>
      </c>
      <c r="P2861" s="7">
        <f t="shared" si="177"/>
        <v>139.23931623931625</v>
      </c>
      <c r="Q2861" t="s">
        <v>8317</v>
      </c>
      <c r="R2861" t="s">
        <v>8318</v>
      </c>
      <c r="S2861" s="17">
        <f t="shared" si="178"/>
        <v>42780.617372685178</v>
      </c>
      <c r="T2861" s="11">
        <f t="shared" si="179"/>
        <v>42810.575706018521</v>
      </c>
    </row>
    <row r="2862" spans="1:20" ht="45" x14ac:dyDescent="0.2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 t="shared" si="176"/>
        <v>1.0861819426615318</v>
      </c>
      <c r="P2862" s="7">
        <f t="shared" si="177"/>
        <v>103.52394779771615</v>
      </c>
      <c r="Q2862" t="s">
        <v>8310</v>
      </c>
      <c r="R2862" t="s">
        <v>8315</v>
      </c>
      <c r="S2862" s="17">
        <f t="shared" si="178"/>
        <v>42297.583553240744</v>
      </c>
      <c r="T2862" s="11">
        <f t="shared" si="179"/>
        <v>42327.625219907401</v>
      </c>
    </row>
    <row r="2863" spans="1:20" ht="45" x14ac:dyDescent="0.2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 t="shared" si="176"/>
        <v>1.0864893617021276</v>
      </c>
      <c r="P2863" s="7">
        <f t="shared" si="177"/>
        <v>99.15533980582525</v>
      </c>
      <c r="Q2863" t="s">
        <v>8325</v>
      </c>
      <c r="R2863" t="s">
        <v>8326</v>
      </c>
      <c r="S2863" s="17">
        <f t="shared" si="178"/>
        <v>42445.614722222213</v>
      </c>
      <c r="T2863" s="11">
        <f t="shared" si="179"/>
        <v>42475.791666666664</v>
      </c>
    </row>
    <row r="2864" spans="1:20" ht="45" x14ac:dyDescent="0.2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 t="shared" si="176"/>
        <v>1.0865882352941176</v>
      </c>
      <c r="P2864" s="7">
        <f t="shared" si="177"/>
        <v>159.24137931034483</v>
      </c>
      <c r="Q2864" t="s">
        <v>8338</v>
      </c>
      <c r="R2864" t="s">
        <v>8339</v>
      </c>
      <c r="S2864" s="17">
        <f t="shared" si="178"/>
        <v>42619.258009259262</v>
      </c>
      <c r="T2864" s="11">
        <f t="shared" si="179"/>
        <v>42649.374999999993</v>
      </c>
    </row>
    <row r="2865" spans="1:20" ht="45" x14ac:dyDescent="0.2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 t="shared" si="176"/>
        <v>1.0866</v>
      </c>
      <c r="P2865" s="7">
        <f t="shared" si="177"/>
        <v>61.044943820224717</v>
      </c>
      <c r="Q2865" t="s">
        <v>8325</v>
      </c>
      <c r="R2865" t="s">
        <v>8329</v>
      </c>
      <c r="S2865" s="17">
        <f t="shared" si="178"/>
        <v>41696.608796296292</v>
      </c>
      <c r="T2865" s="11">
        <f t="shared" si="179"/>
        <v>41731.567129629628</v>
      </c>
    </row>
    <row r="2866" spans="1:20" ht="45" x14ac:dyDescent="0.2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 t="shared" si="176"/>
        <v>1.0867285714285715</v>
      </c>
      <c r="P2866" s="7">
        <f t="shared" si="177"/>
        <v>29.258076923076924</v>
      </c>
      <c r="Q2866" t="s">
        <v>8317</v>
      </c>
      <c r="R2866" t="s">
        <v>8318</v>
      </c>
      <c r="S2866" s="17">
        <f t="shared" si="178"/>
        <v>42492.508900462963</v>
      </c>
      <c r="T2866" s="11">
        <f t="shared" si="179"/>
        <v>42522.508900462963</v>
      </c>
    </row>
    <row r="2867" spans="1:20" ht="45" x14ac:dyDescent="0.2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 t="shared" si="176"/>
        <v>1.0870406189555126</v>
      </c>
      <c r="P2867" s="7">
        <f t="shared" si="177"/>
        <v>34.408163265306122</v>
      </c>
      <c r="Q2867" t="s">
        <v>8317</v>
      </c>
      <c r="R2867" t="s">
        <v>8318</v>
      </c>
      <c r="S2867" s="17">
        <f t="shared" si="178"/>
        <v>42511.533611111103</v>
      </c>
      <c r="T2867" s="11">
        <f t="shared" si="179"/>
        <v>42523.708333333336</v>
      </c>
    </row>
    <row r="2868" spans="1:20" ht="45" x14ac:dyDescent="0.2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 t="shared" si="176"/>
        <v>1.0871389999999999</v>
      </c>
      <c r="P2868" s="7">
        <f t="shared" si="177"/>
        <v>92.130423728813554</v>
      </c>
      <c r="Q2868" t="s">
        <v>8317</v>
      </c>
      <c r="R2868" t="s">
        <v>8357</v>
      </c>
      <c r="S2868" s="17">
        <f t="shared" si="178"/>
        <v>41610.586087962962</v>
      </c>
      <c r="T2868" s="11">
        <f t="shared" si="179"/>
        <v>41637.124305555553</v>
      </c>
    </row>
    <row r="2869" spans="1:20" ht="45" x14ac:dyDescent="0.2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 t="shared" si="176"/>
        <v>1.0874800874800874</v>
      </c>
      <c r="P2869" s="7">
        <f t="shared" si="177"/>
        <v>40.547315436241611</v>
      </c>
      <c r="Q2869" t="s">
        <v>8325</v>
      </c>
      <c r="R2869" t="s">
        <v>8326</v>
      </c>
      <c r="S2869" s="17">
        <f t="shared" si="178"/>
        <v>40832.9921412037</v>
      </c>
      <c r="T2869" s="11">
        <f t="shared" si="179"/>
        <v>40893.033807870372</v>
      </c>
    </row>
    <row r="2870" spans="1:20" ht="30" x14ac:dyDescent="0.2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6">
        <f t="shared" si="176"/>
        <v>1.0874999999999999</v>
      </c>
      <c r="P2870" s="7">
        <f t="shared" si="177"/>
        <v>31.071428571428573</v>
      </c>
      <c r="Q2870" t="s">
        <v>8325</v>
      </c>
      <c r="R2870" t="s">
        <v>8326</v>
      </c>
      <c r="S2870" s="17">
        <f t="shared" si="178"/>
        <v>41619.789976851847</v>
      </c>
      <c r="T2870" s="11">
        <f t="shared" si="179"/>
        <v>41628.988888888889</v>
      </c>
    </row>
    <row r="2871" spans="1:20" ht="45" x14ac:dyDescent="0.2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6">
        <f t="shared" si="176"/>
        <v>1.0874999999999999</v>
      </c>
      <c r="P2871" s="7">
        <f t="shared" si="177"/>
        <v>63.970588235294116</v>
      </c>
      <c r="Q2871" t="s">
        <v>8338</v>
      </c>
      <c r="R2871" t="s">
        <v>8339</v>
      </c>
      <c r="S2871" s="17">
        <f t="shared" si="178"/>
        <v>42710.668634259251</v>
      </c>
      <c r="T2871" s="11">
        <f t="shared" si="179"/>
        <v>42742.666666666664</v>
      </c>
    </row>
    <row r="2872" spans="1:20" ht="30" x14ac:dyDescent="0.2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 t="shared" si="176"/>
        <v>1.0878684000000001</v>
      </c>
      <c r="P2872" s="7">
        <f t="shared" si="177"/>
        <v>88.588631921824103</v>
      </c>
      <c r="Q2872" t="s">
        <v>8317</v>
      </c>
      <c r="R2872" t="s">
        <v>8357</v>
      </c>
      <c r="S2872" s="17">
        <f t="shared" si="178"/>
        <v>41368.351956018516</v>
      </c>
      <c r="T2872" s="11">
        <f t="shared" si="179"/>
        <v>41398.351956018516</v>
      </c>
    </row>
    <row r="2873" spans="1:20" ht="45" x14ac:dyDescent="0.2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 t="shared" si="176"/>
        <v>1.0880000000000001</v>
      </c>
      <c r="P2873" s="7">
        <f t="shared" si="177"/>
        <v>26.536585365853657</v>
      </c>
      <c r="Q2873" t="s">
        <v>8317</v>
      </c>
      <c r="R2873" t="s">
        <v>8318</v>
      </c>
      <c r="S2873" s="17">
        <f t="shared" si="178"/>
        <v>42135.602361111109</v>
      </c>
      <c r="T2873" s="11">
        <f t="shared" si="179"/>
        <v>42165.602361111109</v>
      </c>
    </row>
    <row r="2874" spans="1:20" ht="30" x14ac:dyDescent="0.2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 t="shared" si="176"/>
        <v>1.0880768571428572</v>
      </c>
      <c r="P2874" s="7">
        <f t="shared" si="177"/>
        <v>66.346149825783982</v>
      </c>
      <c r="Q2874" t="s">
        <v>8310</v>
      </c>
      <c r="R2874" t="s">
        <v>8311</v>
      </c>
      <c r="S2874" s="17">
        <f t="shared" si="178"/>
        <v>42229.611840277772</v>
      </c>
      <c r="T2874" s="11">
        <f t="shared" si="179"/>
        <v>42262.61041666667</v>
      </c>
    </row>
    <row r="2875" spans="1:20" ht="45" x14ac:dyDescent="0.2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 t="shared" si="176"/>
        <v>1.0881428571428571</v>
      </c>
      <c r="P2875" s="7">
        <f t="shared" si="177"/>
        <v>65.102564102564102</v>
      </c>
      <c r="Q2875" t="s">
        <v>8317</v>
      </c>
      <c r="R2875" t="s">
        <v>8318</v>
      </c>
      <c r="S2875" s="17">
        <f t="shared" si="178"/>
        <v>42466.399976851848</v>
      </c>
      <c r="T2875" s="11">
        <f t="shared" si="179"/>
        <v>42496.399976851848</v>
      </c>
    </row>
    <row r="2876" spans="1:20" ht="45" x14ac:dyDescent="0.2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 t="shared" si="176"/>
        <v>1.0883333333333334</v>
      </c>
      <c r="P2876" s="7">
        <f t="shared" si="177"/>
        <v>94.637681159420296</v>
      </c>
      <c r="Q2876" t="s">
        <v>8317</v>
      </c>
      <c r="R2876" t="s">
        <v>8357</v>
      </c>
      <c r="S2876" s="17">
        <f t="shared" si="178"/>
        <v>42417.822847222218</v>
      </c>
      <c r="T2876" s="11">
        <f t="shared" si="179"/>
        <v>42477.781180555547</v>
      </c>
    </row>
    <row r="2877" spans="1:20" ht="30" x14ac:dyDescent="0.2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 t="shared" si="176"/>
        <v>1.0888</v>
      </c>
      <c r="P2877" s="7">
        <f t="shared" si="177"/>
        <v>75.611111111111114</v>
      </c>
      <c r="Q2877" t="s">
        <v>8325</v>
      </c>
      <c r="R2877" t="s">
        <v>8354</v>
      </c>
      <c r="S2877" s="17">
        <f t="shared" si="178"/>
        <v>42093.651689814818</v>
      </c>
      <c r="T2877" s="11">
        <f t="shared" si="179"/>
        <v>42125.374305555553</v>
      </c>
    </row>
    <row r="2878" spans="1:20" ht="45" x14ac:dyDescent="0.2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 t="shared" si="176"/>
        <v>1.0888888888888888</v>
      </c>
      <c r="P2878" s="7">
        <f t="shared" si="177"/>
        <v>75.384615384615387</v>
      </c>
      <c r="Q2878" t="s">
        <v>8325</v>
      </c>
      <c r="R2878" t="s">
        <v>8326</v>
      </c>
      <c r="S2878" s="17">
        <f t="shared" si="178"/>
        <v>41381.88784722222</v>
      </c>
      <c r="T2878" s="11">
        <f t="shared" si="179"/>
        <v>41400.999305555553</v>
      </c>
    </row>
    <row r="2879" spans="1:20" ht="30" x14ac:dyDescent="0.2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 t="shared" si="176"/>
        <v>1.089324126984127</v>
      </c>
      <c r="P2879" s="7">
        <f t="shared" si="177"/>
        <v>56.344351395730705</v>
      </c>
      <c r="Q2879" t="s">
        <v>8310</v>
      </c>
      <c r="R2879" t="s">
        <v>8315</v>
      </c>
      <c r="S2879" s="17">
        <f t="shared" si="178"/>
        <v>41709.255185185182</v>
      </c>
      <c r="T2879" s="11">
        <f t="shared" si="179"/>
        <v>41768.666666666664</v>
      </c>
    </row>
    <row r="2880" spans="1:20" ht="45" x14ac:dyDescent="0.25">
      <c r="A2880">
        <v>3183</v>
      </c>
      <c r="B2880" s="3" t="s">
        <v>3183</v>
      </c>
      <c r="C2880" s="3" t="s">
        <v>7293</v>
      </c>
      <c r="D2880">
        <v>2500</v>
      </c>
      <c r="E2880">
        <v>2725</v>
      </c>
      <c r="F2880" t="s">
        <v>8219</v>
      </c>
      <c r="G2880" t="s">
        <v>8224</v>
      </c>
      <c r="H2880" t="s">
        <v>8246</v>
      </c>
      <c r="I2880">
        <v>1377284669</v>
      </c>
      <c r="J2880">
        <v>1375729469</v>
      </c>
      <c r="K2880" t="b">
        <v>1</v>
      </c>
      <c r="L2880">
        <v>68</v>
      </c>
      <c r="M2880" t="b">
        <v>1</v>
      </c>
      <c r="N2880" t="s">
        <v>8271</v>
      </c>
      <c r="O2880" s="6">
        <f t="shared" si="176"/>
        <v>1.0900000000000001</v>
      </c>
      <c r="P2880" s="7">
        <f t="shared" si="177"/>
        <v>40.073529411764703</v>
      </c>
      <c r="Q2880" t="s">
        <v>8317</v>
      </c>
      <c r="R2880" t="s">
        <v>8318</v>
      </c>
      <c r="S2880" s="17">
        <f t="shared" si="178"/>
        <v>41491.586446759255</v>
      </c>
      <c r="T2880" s="11">
        <f t="shared" si="179"/>
        <v>41509.586446759255</v>
      </c>
    </row>
    <row r="2881" spans="1:20" ht="45" x14ac:dyDescent="0.2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6">
        <f t="shared" si="176"/>
        <v>1.0900000000000001</v>
      </c>
      <c r="P2881" s="7">
        <f t="shared" si="177"/>
        <v>36.333333333333336</v>
      </c>
      <c r="Q2881" t="s">
        <v>8317</v>
      </c>
      <c r="R2881" t="s">
        <v>8318</v>
      </c>
      <c r="S2881" s="17">
        <f t="shared" si="178"/>
        <v>41779.101701388885</v>
      </c>
      <c r="T2881" s="11">
        <f t="shared" si="179"/>
        <v>41805.458333333328</v>
      </c>
    </row>
    <row r="2882" spans="1:20" ht="45" x14ac:dyDescent="0.25">
      <c r="A2882">
        <v>2965</v>
      </c>
      <c r="B2882" s="3" t="s">
        <v>2965</v>
      </c>
      <c r="C2882" s="3" t="s">
        <v>7075</v>
      </c>
      <c r="D2882">
        <v>1500</v>
      </c>
      <c r="E2882">
        <v>1635</v>
      </c>
      <c r="F2882" t="s">
        <v>8219</v>
      </c>
      <c r="G2882" t="s">
        <v>8224</v>
      </c>
      <c r="H2882" t="s">
        <v>8246</v>
      </c>
      <c r="I2882">
        <v>1436290233</v>
      </c>
      <c r="J2882">
        <v>1433698233</v>
      </c>
      <c r="K2882" t="b">
        <v>0</v>
      </c>
      <c r="L2882">
        <v>39</v>
      </c>
      <c r="M2882" t="b">
        <v>1</v>
      </c>
      <c r="N2882" t="s">
        <v>8271</v>
      </c>
      <c r="O2882" s="6">
        <f t="shared" ref="O2882:O2945" si="180">E2882/D2882</f>
        <v>1.0900000000000001</v>
      </c>
      <c r="P2882" s="7">
        <f t="shared" ref="P2882:P2945" si="181">IFERROR(E2882/L2882,0)</f>
        <v>41.92307692307692</v>
      </c>
      <c r="Q2882" t="s">
        <v>8317</v>
      </c>
      <c r="R2882" t="s">
        <v>8318</v>
      </c>
      <c r="S2882" s="17">
        <f t="shared" ref="S2882:S2945" si="182">(((J2882/60)/60)/24)+DATE(1970,1,1)+(-5/24)</f>
        <v>42162.521215277775</v>
      </c>
      <c r="T2882" s="11">
        <f t="shared" ref="T2882:T2945" si="183">(((I2882/60)/60)/24)+DATE(1970,1,1)+(-5/24)</f>
        <v>42192.521215277775</v>
      </c>
    </row>
    <row r="2883" spans="1:20" ht="45" x14ac:dyDescent="0.2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 t="shared" si="180"/>
        <v>1.0903333333333334</v>
      </c>
      <c r="P2883" s="7">
        <f t="shared" si="181"/>
        <v>57.385964912280699</v>
      </c>
      <c r="Q2883" t="s">
        <v>8317</v>
      </c>
      <c r="R2883" t="s">
        <v>8318</v>
      </c>
      <c r="S2883" s="17">
        <f t="shared" si="182"/>
        <v>42143.236886574072</v>
      </c>
      <c r="T2883" s="11">
        <f t="shared" si="183"/>
        <v>42173.236886574072</v>
      </c>
    </row>
    <row r="2884" spans="1:20" ht="45" x14ac:dyDescent="0.2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 t="shared" si="180"/>
        <v>1.0907407407407408</v>
      </c>
      <c r="P2884" s="7">
        <f t="shared" si="181"/>
        <v>89.242424242424249</v>
      </c>
      <c r="Q2884" t="s">
        <v>8338</v>
      </c>
      <c r="R2884" t="s">
        <v>8339</v>
      </c>
      <c r="S2884" s="17">
        <f t="shared" si="182"/>
        <v>42419.395370370366</v>
      </c>
      <c r="T2884" s="11">
        <f t="shared" si="183"/>
        <v>42449.353703703695</v>
      </c>
    </row>
    <row r="2885" spans="1:20" ht="30" x14ac:dyDescent="0.2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6">
        <f t="shared" si="180"/>
        <v>1.091</v>
      </c>
      <c r="P2885" s="7">
        <f t="shared" si="181"/>
        <v>43.64</v>
      </c>
      <c r="Q2885" t="s">
        <v>8322</v>
      </c>
      <c r="R2885" t="s">
        <v>8323</v>
      </c>
      <c r="S2885" s="17">
        <f t="shared" si="182"/>
        <v>41464.726053240738</v>
      </c>
      <c r="T2885" s="11">
        <f t="shared" si="183"/>
        <v>41524.726053240738</v>
      </c>
    </row>
    <row r="2886" spans="1:20" ht="45" x14ac:dyDescent="0.2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6">
        <f t="shared" si="180"/>
        <v>1.091</v>
      </c>
      <c r="P2886" s="7">
        <f t="shared" si="181"/>
        <v>71.152173913043484</v>
      </c>
      <c r="Q2886" t="s">
        <v>8317</v>
      </c>
      <c r="R2886" t="s">
        <v>8318</v>
      </c>
      <c r="S2886" s="17">
        <f t="shared" si="182"/>
        <v>42323.353888888887</v>
      </c>
      <c r="T2886" s="11">
        <f t="shared" si="183"/>
        <v>42351.791666666664</v>
      </c>
    </row>
    <row r="2887" spans="1:20" ht="45" x14ac:dyDescent="0.2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 t="shared" si="180"/>
        <v>1.0910714285714285</v>
      </c>
      <c r="P2887" s="7">
        <f t="shared" si="181"/>
        <v>160.78947368421052</v>
      </c>
      <c r="Q2887" t="s">
        <v>8325</v>
      </c>
      <c r="R2887" t="s">
        <v>8326</v>
      </c>
      <c r="S2887" s="17">
        <f t="shared" si="182"/>
        <v>42087.594976851848</v>
      </c>
      <c r="T2887" s="11">
        <f t="shared" si="183"/>
        <v>42121.508333333331</v>
      </c>
    </row>
    <row r="2888" spans="1:20" ht="30" hidden="1" x14ac:dyDescent="0.2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 t="shared" si="180"/>
        <v>1.0912500000000001</v>
      </c>
      <c r="P2888" s="7">
        <f t="shared" si="181"/>
        <v>86.43564356435644</v>
      </c>
      <c r="Q2888" t="s">
        <v>8325</v>
      </c>
      <c r="R2888" t="s">
        <v>8347</v>
      </c>
      <c r="S2888" s="17">
        <f t="shared" si="182"/>
        <v>42783.606956018521</v>
      </c>
      <c r="T2888" s="11">
        <f t="shared" si="183"/>
        <v>42811.565289351849</v>
      </c>
    </row>
    <row r="2889" spans="1:20" ht="45" x14ac:dyDescent="0.2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 t="shared" si="180"/>
        <v>1.0913513513513513</v>
      </c>
      <c r="P2889" s="7">
        <f t="shared" si="181"/>
        <v>199.9009900990099</v>
      </c>
      <c r="Q2889" t="s">
        <v>8310</v>
      </c>
      <c r="R2889" t="s">
        <v>8311</v>
      </c>
      <c r="S2889" s="17">
        <f t="shared" si="182"/>
        <v>41878.418854166666</v>
      </c>
      <c r="T2889" s="11">
        <f t="shared" si="183"/>
        <v>41908.418854166666</v>
      </c>
    </row>
    <row r="2890" spans="1:20" ht="45" x14ac:dyDescent="0.2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 t="shared" si="180"/>
        <v>1.0915333333333332</v>
      </c>
      <c r="P2890" s="7">
        <f t="shared" si="181"/>
        <v>121.28148148148148</v>
      </c>
      <c r="Q2890" t="s">
        <v>8310</v>
      </c>
      <c r="R2890" t="s">
        <v>8315</v>
      </c>
      <c r="S2890" s="17">
        <f t="shared" si="182"/>
        <v>41313.60791666666</v>
      </c>
      <c r="T2890" s="11">
        <f t="shared" si="183"/>
        <v>41358.566249999996</v>
      </c>
    </row>
    <row r="2891" spans="1:20" ht="45" x14ac:dyDescent="0.2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 t="shared" si="180"/>
        <v>1.0915999999999999</v>
      </c>
      <c r="P2891" s="7">
        <f t="shared" si="181"/>
        <v>24.150442477876105</v>
      </c>
      <c r="Q2891" t="s">
        <v>8325</v>
      </c>
      <c r="R2891" t="s">
        <v>8326</v>
      </c>
      <c r="S2891" s="17">
        <f t="shared" si="182"/>
        <v>42064.845034722217</v>
      </c>
      <c r="T2891" s="11">
        <f t="shared" si="183"/>
        <v>42124.80336805556</v>
      </c>
    </row>
    <row r="2892" spans="1:20" ht="45" x14ac:dyDescent="0.25">
      <c r="A2892">
        <v>3688</v>
      </c>
      <c r="B2892" s="3" t="s">
        <v>3685</v>
      </c>
      <c r="C2892" s="3" t="s">
        <v>7798</v>
      </c>
      <c r="D2892">
        <v>3000</v>
      </c>
      <c r="E2892">
        <v>3275</v>
      </c>
      <c r="F2892" t="s">
        <v>8219</v>
      </c>
      <c r="G2892" t="s">
        <v>8225</v>
      </c>
      <c r="H2892" t="s">
        <v>8247</v>
      </c>
      <c r="I2892">
        <v>1407524004</v>
      </c>
      <c r="J2892">
        <v>1404932004</v>
      </c>
      <c r="K2892" t="b">
        <v>0</v>
      </c>
      <c r="L2892">
        <v>39</v>
      </c>
      <c r="M2892" t="b">
        <v>1</v>
      </c>
      <c r="N2892" t="s">
        <v>8271</v>
      </c>
      <c r="O2892" s="6">
        <f t="shared" si="180"/>
        <v>1.0916666666666666</v>
      </c>
      <c r="P2892" s="7">
        <f t="shared" si="181"/>
        <v>83.974358974358978</v>
      </c>
      <c r="Q2892" t="s">
        <v>8317</v>
      </c>
      <c r="R2892" t="s">
        <v>8318</v>
      </c>
      <c r="S2892" s="17">
        <f t="shared" si="182"/>
        <v>41829.578749999993</v>
      </c>
      <c r="T2892" s="11">
        <f t="shared" si="183"/>
        <v>41859.578749999993</v>
      </c>
    </row>
    <row r="2893" spans="1:20" ht="45" x14ac:dyDescent="0.25">
      <c r="A2893">
        <v>2980</v>
      </c>
      <c r="B2893" s="3" t="s">
        <v>2980</v>
      </c>
      <c r="C2893" s="3" t="s">
        <v>7090</v>
      </c>
      <c r="D2893">
        <v>3000</v>
      </c>
      <c r="E2893">
        <v>3275</v>
      </c>
      <c r="F2893" t="s">
        <v>8219</v>
      </c>
      <c r="G2893" t="s">
        <v>8224</v>
      </c>
      <c r="H2893" t="s">
        <v>8246</v>
      </c>
      <c r="I2893">
        <v>1440381600</v>
      </c>
      <c r="J2893">
        <v>1438639130</v>
      </c>
      <c r="K2893" t="b">
        <v>0</v>
      </c>
      <c r="L2893">
        <v>24</v>
      </c>
      <c r="M2893" t="b">
        <v>1</v>
      </c>
      <c r="N2893" t="s">
        <v>8271</v>
      </c>
      <c r="O2893" s="6">
        <f t="shared" si="180"/>
        <v>1.0916666666666666</v>
      </c>
      <c r="P2893" s="7">
        <f t="shared" si="181"/>
        <v>136.45833333333334</v>
      </c>
      <c r="Q2893" t="s">
        <v>8317</v>
      </c>
      <c r="R2893" t="s">
        <v>8318</v>
      </c>
      <c r="S2893" s="17">
        <f t="shared" si="182"/>
        <v>42219.70752314815</v>
      </c>
      <c r="T2893" s="11">
        <f t="shared" si="183"/>
        <v>42239.874999999993</v>
      </c>
    </row>
    <row r="2894" spans="1:20" ht="45" x14ac:dyDescent="0.2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6">
        <f t="shared" si="180"/>
        <v>1.0916666666666666</v>
      </c>
      <c r="P2894" s="7">
        <f t="shared" si="181"/>
        <v>155.95238095238096</v>
      </c>
      <c r="Q2894" t="s">
        <v>8317</v>
      </c>
      <c r="R2894" t="s">
        <v>8318</v>
      </c>
      <c r="S2894" s="17">
        <f t="shared" si="182"/>
        <v>42524.329675925925</v>
      </c>
      <c r="T2894" s="11">
        <f t="shared" si="183"/>
        <v>42561.749305555553</v>
      </c>
    </row>
    <row r="2895" spans="1:20" ht="45" x14ac:dyDescent="0.2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 t="shared" si="180"/>
        <v>1.0924</v>
      </c>
      <c r="P2895" s="7">
        <f t="shared" si="181"/>
        <v>74.821917808219183</v>
      </c>
      <c r="Q2895" t="s">
        <v>8317</v>
      </c>
      <c r="R2895" t="s">
        <v>8318</v>
      </c>
      <c r="S2895" s="17">
        <f t="shared" si="182"/>
        <v>42303.464328703696</v>
      </c>
      <c r="T2895" s="11">
        <f t="shared" si="183"/>
        <v>42338.505995370368</v>
      </c>
    </row>
    <row r="2896" spans="1:20" ht="45" x14ac:dyDescent="0.2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 t="shared" si="180"/>
        <v>1.0934166666666667</v>
      </c>
      <c r="P2896" s="7">
        <f t="shared" si="181"/>
        <v>84.108974358974365</v>
      </c>
      <c r="Q2896" t="s">
        <v>8317</v>
      </c>
      <c r="R2896" t="s">
        <v>8357</v>
      </c>
      <c r="S2896" s="17">
        <f t="shared" si="182"/>
        <v>42387.518495370365</v>
      </c>
      <c r="T2896" s="11">
        <f t="shared" si="183"/>
        <v>42402.518495370365</v>
      </c>
    </row>
    <row r="2897" spans="1:20" ht="45" x14ac:dyDescent="0.2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 t="shared" si="180"/>
        <v>1.0935829457364341</v>
      </c>
      <c r="P2897" s="7">
        <f t="shared" si="181"/>
        <v>68.481650485436887</v>
      </c>
      <c r="Q2897" t="s">
        <v>8325</v>
      </c>
      <c r="R2897" t="s">
        <v>8329</v>
      </c>
      <c r="S2897" s="17">
        <f t="shared" si="182"/>
        <v>40849.902731481481</v>
      </c>
      <c r="T2897" s="11">
        <f t="shared" si="183"/>
        <v>40889.944398148145</v>
      </c>
    </row>
    <row r="2898" spans="1:20" ht="45" x14ac:dyDescent="0.2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 t="shared" si="180"/>
        <v>1.0936440000000001</v>
      </c>
      <c r="P2898" s="7">
        <f t="shared" si="181"/>
        <v>50.631666666666668</v>
      </c>
      <c r="Q2898" t="s">
        <v>8325</v>
      </c>
      <c r="R2898" t="s">
        <v>8329</v>
      </c>
      <c r="S2898" s="17">
        <f t="shared" si="182"/>
        <v>41160.663553240738</v>
      </c>
      <c r="T2898" s="11">
        <f t="shared" si="183"/>
        <v>41188.207638888889</v>
      </c>
    </row>
    <row r="2899" spans="1:20" ht="45" x14ac:dyDescent="0.2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 t="shared" si="180"/>
        <v>1.09375</v>
      </c>
      <c r="P2899" s="7">
        <f t="shared" si="181"/>
        <v>46.05263157894737</v>
      </c>
      <c r="Q2899" t="s">
        <v>8317</v>
      </c>
      <c r="R2899" t="s">
        <v>8318</v>
      </c>
      <c r="S2899" s="17">
        <f t="shared" si="182"/>
        <v>42523.04038194444</v>
      </c>
      <c r="T2899" s="11">
        <f t="shared" si="183"/>
        <v>42537.04038194444</v>
      </c>
    </row>
    <row r="2900" spans="1:20" ht="30" x14ac:dyDescent="0.2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 t="shared" si="180"/>
        <v>1.0938000000000001</v>
      </c>
      <c r="P2900" s="7">
        <f t="shared" si="181"/>
        <v>54.69</v>
      </c>
      <c r="Q2900" t="s">
        <v>8322</v>
      </c>
      <c r="R2900" t="s">
        <v>8323</v>
      </c>
      <c r="S2900" s="17">
        <f t="shared" si="182"/>
        <v>42184.608206018522</v>
      </c>
      <c r="T2900" s="11">
        <f t="shared" si="183"/>
        <v>42214.957638888889</v>
      </c>
    </row>
    <row r="2901" spans="1:20" ht="45" x14ac:dyDescent="0.2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 t="shared" si="180"/>
        <v>1.0941176470588236</v>
      </c>
      <c r="P2901" s="7">
        <f t="shared" si="181"/>
        <v>132.85714285714286</v>
      </c>
      <c r="Q2901" t="s">
        <v>8325</v>
      </c>
      <c r="R2901" t="s">
        <v>8326</v>
      </c>
      <c r="S2901" s="17">
        <f t="shared" si="182"/>
        <v>41276.977777777778</v>
      </c>
      <c r="T2901" s="11">
        <f t="shared" si="183"/>
        <v>41295.124305555553</v>
      </c>
    </row>
    <row r="2902" spans="1:20" x14ac:dyDescent="0.2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 t="shared" si="180"/>
        <v>1.0942666666666667</v>
      </c>
      <c r="P2902" s="7">
        <f t="shared" si="181"/>
        <v>151.9814814814815</v>
      </c>
      <c r="Q2902" t="s">
        <v>8317</v>
      </c>
      <c r="R2902" t="s">
        <v>8318</v>
      </c>
      <c r="S2902" s="17">
        <f t="shared" si="182"/>
        <v>42576.489236111105</v>
      </c>
      <c r="T2902" s="11">
        <f t="shared" si="183"/>
        <v>42636.489236111105</v>
      </c>
    </row>
    <row r="2903" spans="1:20" ht="45" x14ac:dyDescent="0.2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 t="shared" si="180"/>
        <v>1.0948792000000001</v>
      </c>
      <c r="P2903" s="7">
        <f t="shared" si="181"/>
        <v>103.68174242424243</v>
      </c>
      <c r="Q2903" t="s">
        <v>8325</v>
      </c>
      <c r="R2903" t="s">
        <v>8354</v>
      </c>
      <c r="S2903" s="17">
        <f t="shared" si="182"/>
        <v>42269.75950231481</v>
      </c>
      <c r="T2903" s="11">
        <f t="shared" si="183"/>
        <v>42290.75950231481</v>
      </c>
    </row>
    <row r="2904" spans="1:20" ht="45" x14ac:dyDescent="0.2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 t="shared" si="180"/>
        <v>1.095</v>
      </c>
      <c r="P2904" s="7">
        <f t="shared" si="181"/>
        <v>85.546875</v>
      </c>
      <c r="Q2904" t="s">
        <v>8325</v>
      </c>
      <c r="R2904" t="s">
        <v>8346</v>
      </c>
      <c r="S2904" s="17">
        <f t="shared" si="182"/>
        <v>41174.851388888885</v>
      </c>
      <c r="T2904" s="11">
        <f t="shared" si="183"/>
        <v>41234.893055555556</v>
      </c>
    </row>
    <row r="2905" spans="1:20" ht="30" x14ac:dyDescent="0.2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 t="shared" si="180"/>
        <v>1.0951612903225807</v>
      </c>
      <c r="P2905" s="7">
        <f t="shared" si="181"/>
        <v>45.878378378378379</v>
      </c>
      <c r="Q2905" t="s">
        <v>8317</v>
      </c>
      <c r="R2905" t="s">
        <v>8318</v>
      </c>
      <c r="S2905" s="17">
        <f t="shared" si="182"/>
        <v>42206.62703703704</v>
      </c>
      <c r="T2905" s="11">
        <f t="shared" si="183"/>
        <v>42236.62703703704</v>
      </c>
    </row>
    <row r="2906" spans="1:20" ht="45" x14ac:dyDescent="0.2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 t="shared" si="180"/>
        <v>1.0952500000000001</v>
      </c>
      <c r="P2906" s="7">
        <f t="shared" si="181"/>
        <v>92.037815126050418</v>
      </c>
      <c r="Q2906" t="s">
        <v>8317</v>
      </c>
      <c r="R2906" t="s">
        <v>8318</v>
      </c>
      <c r="S2906" s="17">
        <f t="shared" si="182"/>
        <v>42461.538865740738</v>
      </c>
      <c r="T2906" s="11">
        <f t="shared" si="183"/>
        <v>42491.538865740738</v>
      </c>
    </row>
    <row r="2907" spans="1:20" ht="45" x14ac:dyDescent="0.2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 t="shared" si="180"/>
        <v>1.0954545454545455</v>
      </c>
      <c r="P2907" s="7">
        <f t="shared" si="181"/>
        <v>20.083333333333332</v>
      </c>
      <c r="Q2907" t="s">
        <v>8317</v>
      </c>
      <c r="R2907" t="s">
        <v>8318</v>
      </c>
      <c r="S2907" s="17">
        <f t="shared" si="182"/>
        <v>42142.305682870363</v>
      </c>
      <c r="T2907" s="11">
        <f t="shared" si="183"/>
        <v>42155.749999999993</v>
      </c>
    </row>
    <row r="2908" spans="1:20" ht="45" x14ac:dyDescent="0.25">
      <c r="A2908">
        <v>3812</v>
      </c>
      <c r="B2908" s="3" t="s">
        <v>3809</v>
      </c>
      <c r="C2908" s="3" t="s">
        <v>7922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1433131140</v>
      </c>
      <c r="J2908">
        <v>1429120908</v>
      </c>
      <c r="K2908" t="b">
        <v>0</v>
      </c>
      <c r="L2908">
        <v>11</v>
      </c>
      <c r="M2908" t="b">
        <v>1</v>
      </c>
      <c r="N2908" t="s">
        <v>8271</v>
      </c>
      <c r="O2908" s="6">
        <f t="shared" si="180"/>
        <v>1.0954999999999999</v>
      </c>
      <c r="P2908" s="7">
        <f t="shared" si="181"/>
        <v>199.18181818181819</v>
      </c>
      <c r="Q2908" t="s">
        <v>8317</v>
      </c>
      <c r="R2908" t="s">
        <v>8318</v>
      </c>
      <c r="S2908" s="17">
        <f t="shared" si="182"/>
        <v>42109.542916666665</v>
      </c>
      <c r="T2908" s="11">
        <f t="shared" si="183"/>
        <v>42155.957638888889</v>
      </c>
    </row>
    <row r="2909" spans="1:20" ht="45" x14ac:dyDescent="0.25">
      <c r="A2909">
        <v>2203</v>
      </c>
      <c r="B2909" s="3" t="s">
        <v>2204</v>
      </c>
      <c r="C2909" s="3" t="s">
        <v>6313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1443127082</v>
      </c>
      <c r="J2909">
        <v>1440535082</v>
      </c>
      <c r="K2909" t="b">
        <v>0</v>
      </c>
      <c r="L2909">
        <v>50</v>
      </c>
      <c r="M2909" t="b">
        <v>1</v>
      </c>
      <c r="N2909" t="s">
        <v>8280</v>
      </c>
      <c r="O2909" s="6">
        <f t="shared" si="180"/>
        <v>1.0954999999999999</v>
      </c>
      <c r="P2909" s="7">
        <f t="shared" si="181"/>
        <v>43.82</v>
      </c>
      <c r="Q2909" t="s">
        <v>8325</v>
      </c>
      <c r="R2909" t="s">
        <v>8330</v>
      </c>
      <c r="S2909" s="17">
        <f t="shared" si="182"/>
        <v>42241.651412037034</v>
      </c>
      <c r="T2909" s="11">
        <f t="shared" si="183"/>
        <v>42271.651412037034</v>
      </c>
    </row>
    <row r="2910" spans="1:20" ht="45" x14ac:dyDescent="0.2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 t="shared" si="180"/>
        <v>1.0955999999999999</v>
      </c>
      <c r="P2910" s="7">
        <f t="shared" si="181"/>
        <v>91.3</v>
      </c>
      <c r="Q2910" t="s">
        <v>8317</v>
      </c>
      <c r="R2910" t="s">
        <v>8318</v>
      </c>
      <c r="S2910" s="17">
        <f t="shared" si="182"/>
        <v>40531.678553240738</v>
      </c>
      <c r="T2910" s="11">
        <f t="shared" si="183"/>
        <v>40591.678553240738</v>
      </c>
    </row>
    <row r="2911" spans="1:20" ht="45" x14ac:dyDescent="0.2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 t="shared" si="180"/>
        <v>1.0962000000000001</v>
      </c>
      <c r="P2911" s="7">
        <f t="shared" si="181"/>
        <v>50.75</v>
      </c>
      <c r="Q2911" t="s">
        <v>8317</v>
      </c>
      <c r="R2911" t="s">
        <v>8318</v>
      </c>
      <c r="S2911" s="17">
        <f t="shared" si="182"/>
        <v>42061.004155092589</v>
      </c>
      <c r="T2911" s="11">
        <f t="shared" si="183"/>
        <v>42088.958333333336</v>
      </c>
    </row>
    <row r="2912" spans="1:20" ht="30" x14ac:dyDescent="0.2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 t="shared" si="180"/>
        <v>1.0963333333333334</v>
      </c>
      <c r="P2912" s="7">
        <f t="shared" si="181"/>
        <v>28.111111111111111</v>
      </c>
      <c r="Q2912" t="s">
        <v>8310</v>
      </c>
      <c r="R2912" t="s">
        <v>8311</v>
      </c>
      <c r="S2912" s="17">
        <f t="shared" si="182"/>
        <v>41719.340798611105</v>
      </c>
      <c r="T2912" s="11">
        <f t="shared" si="183"/>
        <v>41733.708333333328</v>
      </c>
    </row>
    <row r="2913" spans="1:20" ht="45" x14ac:dyDescent="0.2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 t="shared" si="180"/>
        <v>1.0965</v>
      </c>
      <c r="P2913" s="7">
        <f t="shared" si="181"/>
        <v>52.214285714285715</v>
      </c>
      <c r="Q2913" t="s">
        <v>8317</v>
      </c>
      <c r="R2913" t="s">
        <v>8318</v>
      </c>
      <c r="S2913" s="17">
        <f t="shared" si="182"/>
        <v>42380.372847222221</v>
      </c>
      <c r="T2913" s="11">
        <f t="shared" si="183"/>
        <v>42405.708333333336</v>
      </c>
    </row>
    <row r="2914" spans="1:20" ht="45" x14ac:dyDescent="0.2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 t="shared" si="180"/>
        <v>1.0966666666666667</v>
      </c>
      <c r="P2914" s="7">
        <f t="shared" si="181"/>
        <v>94.90384615384616</v>
      </c>
      <c r="Q2914" t="s">
        <v>8317</v>
      </c>
      <c r="R2914" t="s">
        <v>8359</v>
      </c>
      <c r="S2914" s="17">
        <f t="shared" si="182"/>
        <v>41865.674594907403</v>
      </c>
      <c r="T2914" s="11">
        <f t="shared" si="183"/>
        <v>41890.674594907403</v>
      </c>
    </row>
    <row r="2915" spans="1:20" ht="30" x14ac:dyDescent="0.2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 t="shared" si="180"/>
        <v>1.0967499999999999</v>
      </c>
      <c r="P2915" s="7">
        <f t="shared" si="181"/>
        <v>55.956632653061227</v>
      </c>
      <c r="Q2915" t="s">
        <v>8333</v>
      </c>
      <c r="R2915" t="s">
        <v>8351</v>
      </c>
      <c r="S2915" s="17">
        <f t="shared" si="182"/>
        <v>42583.406747685185</v>
      </c>
      <c r="T2915" s="11">
        <f t="shared" si="183"/>
        <v>42619.874999999993</v>
      </c>
    </row>
    <row r="2916" spans="1:20" ht="45" x14ac:dyDescent="0.2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 t="shared" si="180"/>
        <v>1.0967666666666667</v>
      </c>
      <c r="P2916" s="7">
        <f t="shared" si="181"/>
        <v>94.548850574712645</v>
      </c>
      <c r="Q2916" t="s">
        <v>8317</v>
      </c>
      <c r="R2916" t="s">
        <v>8357</v>
      </c>
      <c r="S2916" s="17">
        <f t="shared" si="182"/>
        <v>41932.500543981478</v>
      </c>
      <c r="T2916" s="11">
        <f t="shared" si="183"/>
        <v>41960.982638888883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 t="shared" si="180"/>
        <v>1.0968181818181819</v>
      </c>
      <c r="P2917" s="7">
        <f t="shared" si="181"/>
        <v>74.246153846153845</v>
      </c>
      <c r="Q2917" t="s">
        <v>8325</v>
      </c>
      <c r="R2917" t="s">
        <v>8326</v>
      </c>
      <c r="S2917" s="17">
        <f t="shared" si="182"/>
        <v>42526.665902777771</v>
      </c>
      <c r="T2917" s="11">
        <f t="shared" si="183"/>
        <v>42556.665902777771</v>
      </c>
    </row>
    <row r="2918" spans="1:20" ht="45" x14ac:dyDescent="0.2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 t="shared" si="180"/>
        <v>1.0973333333333333</v>
      </c>
      <c r="P2918" s="7">
        <f t="shared" si="181"/>
        <v>47.028571428571432</v>
      </c>
      <c r="Q2918" t="s">
        <v>8317</v>
      </c>
      <c r="R2918" t="s">
        <v>8318</v>
      </c>
      <c r="S2918" s="17">
        <f t="shared" si="182"/>
        <v>42619.727361111109</v>
      </c>
      <c r="T2918" s="11">
        <f t="shared" si="183"/>
        <v>42643.666666666664</v>
      </c>
    </row>
    <row r="2919" spans="1:20" ht="45" x14ac:dyDescent="0.2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 t="shared" si="180"/>
        <v>1.0976190476190477</v>
      </c>
      <c r="P2919" s="7">
        <f t="shared" si="181"/>
        <v>51.222222222222221</v>
      </c>
      <c r="Q2919" t="s">
        <v>8317</v>
      </c>
      <c r="R2919" t="s">
        <v>8318</v>
      </c>
      <c r="S2919" s="17">
        <f t="shared" si="182"/>
        <v>41959.910752314812</v>
      </c>
      <c r="T2919" s="11">
        <f t="shared" si="183"/>
        <v>41989.910752314812</v>
      </c>
    </row>
    <row r="2920" spans="1:20" ht="45" x14ac:dyDescent="0.2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 t="shared" si="180"/>
        <v>1.0976666666666666</v>
      </c>
      <c r="P2920" s="7">
        <f t="shared" si="181"/>
        <v>99.787878787878782</v>
      </c>
      <c r="Q2920" t="s">
        <v>8317</v>
      </c>
      <c r="R2920" t="s">
        <v>8318</v>
      </c>
      <c r="S2920" s="17">
        <f t="shared" si="182"/>
        <v>42290.410219907404</v>
      </c>
      <c r="T2920" s="11">
        <f t="shared" si="183"/>
        <v>42319.896527777775</v>
      </c>
    </row>
    <row r="2921" spans="1:20" ht="45" x14ac:dyDescent="0.2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 t="shared" si="180"/>
        <v>1.0977744436109027</v>
      </c>
      <c r="P2921" s="7">
        <f t="shared" si="181"/>
        <v>93.40425531914893</v>
      </c>
      <c r="Q2921" t="s">
        <v>8310</v>
      </c>
      <c r="R2921" t="s">
        <v>8311</v>
      </c>
      <c r="S2921" s="17">
        <f t="shared" si="182"/>
        <v>42563.724618055552</v>
      </c>
      <c r="T2921" s="11">
        <f t="shared" si="183"/>
        <v>42580.024305555555</v>
      </c>
    </row>
    <row r="2922" spans="1:20" ht="45" x14ac:dyDescent="0.2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 t="shared" si="180"/>
        <v>1.0984</v>
      </c>
      <c r="P2922" s="7">
        <f t="shared" si="181"/>
        <v>61.022222222222226</v>
      </c>
      <c r="Q2922" t="s">
        <v>8317</v>
      </c>
      <c r="R2922" t="s">
        <v>8318</v>
      </c>
      <c r="S2922" s="17">
        <f t="shared" si="182"/>
        <v>42264.083449074074</v>
      </c>
      <c r="T2922" s="11">
        <f t="shared" si="183"/>
        <v>42294.083449074074</v>
      </c>
    </row>
    <row r="2923" spans="1:20" ht="45" x14ac:dyDescent="0.2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 t="shared" si="180"/>
        <v>1.0988461538461538</v>
      </c>
      <c r="P2923" s="7">
        <f t="shared" si="181"/>
        <v>77.21621621621621</v>
      </c>
      <c r="Q2923" t="s">
        <v>8317</v>
      </c>
      <c r="R2923" t="s">
        <v>8318</v>
      </c>
      <c r="S2923" s="17">
        <f t="shared" si="182"/>
        <v>41897.959791666668</v>
      </c>
      <c r="T2923" s="11">
        <f t="shared" si="183"/>
        <v>41912.957638888889</v>
      </c>
    </row>
    <row r="2924" spans="1:20" ht="30" x14ac:dyDescent="0.2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 t="shared" si="180"/>
        <v>1.099283142857143</v>
      </c>
      <c r="P2924" s="7">
        <f t="shared" si="181"/>
        <v>71.848571428571432</v>
      </c>
      <c r="Q2924" t="s">
        <v>8325</v>
      </c>
      <c r="R2924" t="s">
        <v>8330</v>
      </c>
      <c r="S2924" s="17">
        <f t="shared" si="182"/>
        <v>42049.625428240739</v>
      </c>
      <c r="T2924" s="11">
        <f t="shared" si="183"/>
        <v>42079.583761574067</v>
      </c>
    </row>
    <row r="2925" spans="1:20" ht="45" x14ac:dyDescent="0.25">
      <c r="A2925">
        <v>2537</v>
      </c>
      <c r="B2925" s="3" t="s">
        <v>2537</v>
      </c>
      <c r="C2925" s="3" t="s">
        <v>6647</v>
      </c>
      <c r="D2925">
        <v>1000</v>
      </c>
      <c r="E2925">
        <v>1100</v>
      </c>
      <c r="F2925" t="s">
        <v>8219</v>
      </c>
      <c r="G2925" t="s">
        <v>8224</v>
      </c>
      <c r="H2925" t="s">
        <v>8246</v>
      </c>
      <c r="I2925">
        <v>1312212855</v>
      </c>
      <c r="J2925">
        <v>1307028855</v>
      </c>
      <c r="K2925" t="b">
        <v>0</v>
      </c>
      <c r="L2925">
        <v>11</v>
      </c>
      <c r="M2925" t="b">
        <v>1</v>
      </c>
      <c r="N2925" t="s">
        <v>8300</v>
      </c>
      <c r="O2925" s="6">
        <f t="shared" si="180"/>
        <v>1.1000000000000001</v>
      </c>
      <c r="P2925" s="7">
        <f t="shared" si="181"/>
        <v>100</v>
      </c>
      <c r="Q2925" t="s">
        <v>8325</v>
      </c>
      <c r="R2925" t="s">
        <v>8354</v>
      </c>
      <c r="S2925" s="17">
        <f t="shared" si="182"/>
        <v>40696.440451388888</v>
      </c>
      <c r="T2925" s="11">
        <f t="shared" si="183"/>
        <v>40756.440451388888</v>
      </c>
    </row>
    <row r="2926" spans="1:20" ht="30" x14ac:dyDescent="0.2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6">
        <f t="shared" si="180"/>
        <v>1.1000000000000001</v>
      </c>
      <c r="P2926" s="7">
        <f t="shared" si="181"/>
        <v>50</v>
      </c>
      <c r="Q2926" t="s">
        <v>8325</v>
      </c>
      <c r="R2926" t="s">
        <v>8326</v>
      </c>
      <c r="S2926" s="17">
        <f t="shared" si="182"/>
        <v>41246.666481481479</v>
      </c>
      <c r="T2926" s="11">
        <f t="shared" si="183"/>
        <v>41276.666481481479</v>
      </c>
    </row>
    <row r="2927" spans="1:20" ht="45" x14ac:dyDescent="0.25">
      <c r="A2927">
        <v>3514</v>
      </c>
      <c r="B2927" s="3" t="s">
        <v>3513</v>
      </c>
      <c r="C2927" s="3" t="s">
        <v>7624</v>
      </c>
      <c r="D2927">
        <v>500</v>
      </c>
      <c r="E2927">
        <v>550</v>
      </c>
      <c r="F2927" t="s">
        <v>8219</v>
      </c>
      <c r="G2927" t="s">
        <v>8224</v>
      </c>
      <c r="H2927" t="s">
        <v>8246</v>
      </c>
      <c r="I2927">
        <v>1422853140</v>
      </c>
      <c r="J2927">
        <v>1421439552</v>
      </c>
      <c r="K2927" t="b">
        <v>0</v>
      </c>
      <c r="L2927">
        <v>10</v>
      </c>
      <c r="M2927" t="b">
        <v>1</v>
      </c>
      <c r="N2927" t="s">
        <v>8271</v>
      </c>
      <c r="O2927" s="6">
        <f t="shared" si="180"/>
        <v>1.1000000000000001</v>
      </c>
      <c r="P2927" s="7">
        <f t="shared" si="181"/>
        <v>55</v>
      </c>
      <c r="Q2927" t="s">
        <v>8317</v>
      </c>
      <c r="R2927" t="s">
        <v>8318</v>
      </c>
      <c r="S2927" s="17">
        <f t="shared" si="182"/>
        <v>42020.638333333329</v>
      </c>
      <c r="T2927" s="11">
        <f t="shared" si="183"/>
        <v>42036.999305555553</v>
      </c>
    </row>
    <row r="2928" spans="1:20" ht="45" x14ac:dyDescent="0.25">
      <c r="A2928">
        <v>3346</v>
      </c>
      <c r="B2928" s="3" t="s">
        <v>3346</v>
      </c>
      <c r="C2928" s="3" t="s">
        <v>7456</v>
      </c>
      <c r="D2928">
        <v>1500</v>
      </c>
      <c r="E2928">
        <v>1650</v>
      </c>
      <c r="F2928" t="s">
        <v>8219</v>
      </c>
      <c r="G2928" t="s">
        <v>8224</v>
      </c>
      <c r="H2928" t="s">
        <v>8246</v>
      </c>
      <c r="I2928">
        <v>1424910910</v>
      </c>
      <c r="J2928">
        <v>1424306110</v>
      </c>
      <c r="K2928" t="b">
        <v>0</v>
      </c>
      <c r="L2928">
        <v>18</v>
      </c>
      <c r="M2928" t="b">
        <v>1</v>
      </c>
      <c r="N2928" t="s">
        <v>8271</v>
      </c>
      <c r="O2928" s="6">
        <f t="shared" si="180"/>
        <v>1.1000000000000001</v>
      </c>
      <c r="P2928" s="7">
        <f t="shared" si="181"/>
        <v>91.666666666666671</v>
      </c>
      <c r="Q2928" t="s">
        <v>8317</v>
      </c>
      <c r="R2928" t="s">
        <v>8318</v>
      </c>
      <c r="S2928" s="17">
        <f t="shared" si="182"/>
        <v>42053.816087962965</v>
      </c>
      <c r="T2928" s="11">
        <f t="shared" si="183"/>
        <v>42060.816087962965</v>
      </c>
    </row>
    <row r="2929" spans="1:20" ht="60" x14ac:dyDescent="0.25">
      <c r="A2929">
        <v>2805</v>
      </c>
      <c r="B2929" s="3" t="s">
        <v>2805</v>
      </c>
      <c r="C2929" s="3" t="s">
        <v>6915</v>
      </c>
      <c r="D2929">
        <v>400</v>
      </c>
      <c r="E2929">
        <v>440</v>
      </c>
      <c r="F2929" t="s">
        <v>8219</v>
      </c>
      <c r="G2929" t="s">
        <v>8225</v>
      </c>
      <c r="H2929" t="s">
        <v>8247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8271</v>
      </c>
      <c r="O2929" s="6">
        <f t="shared" si="180"/>
        <v>1.1000000000000001</v>
      </c>
      <c r="P2929" s="7">
        <f t="shared" si="181"/>
        <v>24.444444444444443</v>
      </c>
      <c r="Q2929" t="s">
        <v>8317</v>
      </c>
      <c r="R2929" t="s">
        <v>8318</v>
      </c>
      <c r="S2929" s="17">
        <f t="shared" si="182"/>
        <v>42213.2971412037</v>
      </c>
      <c r="T2929" s="11">
        <f t="shared" si="183"/>
        <v>42238.2971412037</v>
      </c>
    </row>
    <row r="2930" spans="1:20" ht="45" x14ac:dyDescent="0.25">
      <c r="A2930">
        <v>1292</v>
      </c>
      <c r="B2930" s="3" t="s">
        <v>1293</v>
      </c>
      <c r="C2930" s="3" t="s">
        <v>5402</v>
      </c>
      <c r="D2930">
        <v>1700</v>
      </c>
      <c r="E2930">
        <v>1870</v>
      </c>
      <c r="F2930" t="s">
        <v>8219</v>
      </c>
      <c r="G2930" t="s">
        <v>8225</v>
      </c>
      <c r="H2930" t="s">
        <v>8247</v>
      </c>
      <c r="I2930">
        <v>1444172340</v>
      </c>
      <c r="J2930">
        <v>1441822828</v>
      </c>
      <c r="K2930" t="b">
        <v>0</v>
      </c>
      <c r="L2930">
        <v>52</v>
      </c>
      <c r="M2930" t="b">
        <v>1</v>
      </c>
      <c r="N2930" t="s">
        <v>8271</v>
      </c>
      <c r="O2930" s="6">
        <f t="shared" si="180"/>
        <v>1.1000000000000001</v>
      </c>
      <c r="P2930" s="7">
        <f t="shared" si="181"/>
        <v>35.96153846153846</v>
      </c>
      <c r="Q2930" t="s">
        <v>8317</v>
      </c>
      <c r="R2930" t="s">
        <v>8318</v>
      </c>
      <c r="S2930" s="17">
        <f t="shared" si="182"/>
        <v>42256.555879629632</v>
      </c>
      <c r="T2930" s="11">
        <f t="shared" si="183"/>
        <v>42283.749305555553</v>
      </c>
    </row>
    <row r="2931" spans="1:20" ht="45" x14ac:dyDescent="0.25">
      <c r="A2931">
        <v>3315</v>
      </c>
      <c r="B2931" s="3" t="s">
        <v>3315</v>
      </c>
      <c r="C2931" s="3" t="s">
        <v>7425</v>
      </c>
      <c r="D2931">
        <v>4000</v>
      </c>
      <c r="E2931">
        <v>4400</v>
      </c>
      <c r="F2931" t="s">
        <v>8219</v>
      </c>
      <c r="G2931" t="s">
        <v>8225</v>
      </c>
      <c r="H2931" t="s">
        <v>8247</v>
      </c>
      <c r="I2931">
        <v>1462519041</v>
      </c>
      <c r="J2931">
        <v>1459927041</v>
      </c>
      <c r="K2931" t="b">
        <v>0</v>
      </c>
      <c r="L2931">
        <v>89</v>
      </c>
      <c r="M2931" t="b">
        <v>1</v>
      </c>
      <c r="N2931" t="s">
        <v>8271</v>
      </c>
      <c r="O2931" s="6">
        <f t="shared" si="180"/>
        <v>1.1000000000000001</v>
      </c>
      <c r="P2931" s="7">
        <f t="shared" si="181"/>
        <v>49.438202247191015</v>
      </c>
      <c r="Q2931" t="s">
        <v>8317</v>
      </c>
      <c r="R2931" t="s">
        <v>8318</v>
      </c>
      <c r="S2931" s="17">
        <f t="shared" si="182"/>
        <v>42466.095381944448</v>
      </c>
      <c r="T2931" s="11">
        <f t="shared" si="183"/>
        <v>42496.095381944448</v>
      </c>
    </row>
    <row r="2932" spans="1:20" ht="45" x14ac:dyDescent="0.2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 t="shared" si="180"/>
        <v>1.1000666666666667</v>
      </c>
      <c r="P2932" s="7">
        <f t="shared" si="181"/>
        <v>128.9140625</v>
      </c>
      <c r="Q2932" t="s">
        <v>8317</v>
      </c>
      <c r="R2932" t="s">
        <v>8357</v>
      </c>
      <c r="S2932" s="17">
        <f t="shared" si="182"/>
        <v>42082.862256944441</v>
      </c>
      <c r="T2932" s="11">
        <f t="shared" si="183"/>
        <v>42109.909722222219</v>
      </c>
    </row>
    <row r="2933" spans="1:20" ht="60" x14ac:dyDescent="0.2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 t="shared" si="180"/>
        <v>1.1002000000000001</v>
      </c>
      <c r="P2933" s="7">
        <f t="shared" si="181"/>
        <v>72.381578947368425</v>
      </c>
      <c r="Q2933" t="s">
        <v>8317</v>
      </c>
      <c r="R2933" t="s">
        <v>8318</v>
      </c>
      <c r="S2933" s="17">
        <f t="shared" si="182"/>
        <v>42329.629826388882</v>
      </c>
      <c r="T2933" s="11">
        <f t="shared" si="183"/>
        <v>42388.749305555553</v>
      </c>
    </row>
    <row r="2934" spans="1:20" ht="45" x14ac:dyDescent="0.2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 t="shared" si="180"/>
        <v>1.1004</v>
      </c>
      <c r="P2934" s="7">
        <f t="shared" si="181"/>
        <v>41.68181818181818</v>
      </c>
      <c r="Q2934" t="s">
        <v>8310</v>
      </c>
      <c r="R2934" t="s">
        <v>8311</v>
      </c>
      <c r="S2934" s="17">
        <f t="shared" si="182"/>
        <v>41374.848888888882</v>
      </c>
      <c r="T2934" s="11">
        <f t="shared" si="183"/>
        <v>41404.848888888882</v>
      </c>
    </row>
    <row r="2935" spans="1:20" ht="45" x14ac:dyDescent="0.2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 t="shared" si="180"/>
        <v>1.10046</v>
      </c>
      <c r="P2935" s="7">
        <f t="shared" si="181"/>
        <v>50.020909090909093</v>
      </c>
      <c r="Q2935" t="s">
        <v>8317</v>
      </c>
      <c r="R2935" t="s">
        <v>8318</v>
      </c>
      <c r="S2935" s="17">
        <f t="shared" si="182"/>
        <v>41893.575219907405</v>
      </c>
      <c r="T2935" s="11">
        <f t="shared" si="183"/>
        <v>41914.38958333333</v>
      </c>
    </row>
    <row r="2936" spans="1:20" ht="60" x14ac:dyDescent="0.2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 t="shared" si="180"/>
        <v>1.1005454545454545</v>
      </c>
      <c r="P2936" s="7">
        <f t="shared" si="181"/>
        <v>31.444155844155844</v>
      </c>
      <c r="Q2936" t="s">
        <v>8319</v>
      </c>
      <c r="R2936" t="s">
        <v>8355</v>
      </c>
      <c r="S2936" s="17">
        <f t="shared" si="182"/>
        <v>41726.504421296297</v>
      </c>
      <c r="T2936" s="11">
        <f t="shared" si="183"/>
        <v>41758.504421296297</v>
      </c>
    </row>
    <row r="2937" spans="1:20" ht="45" x14ac:dyDescent="0.25">
      <c r="A2937">
        <v>3679</v>
      </c>
      <c r="B2937" s="3" t="s">
        <v>3676</v>
      </c>
      <c r="C2937" s="3" t="s">
        <v>7789</v>
      </c>
      <c r="D2937">
        <v>2000</v>
      </c>
      <c r="E2937">
        <v>2202</v>
      </c>
      <c r="F2937" t="s">
        <v>8219</v>
      </c>
      <c r="G2937" t="s">
        <v>8224</v>
      </c>
      <c r="H2937" t="s">
        <v>8246</v>
      </c>
      <c r="I2937">
        <v>1404190740</v>
      </c>
      <c r="J2937">
        <v>1401214581</v>
      </c>
      <c r="K2937" t="b">
        <v>0</v>
      </c>
      <c r="L2937">
        <v>30</v>
      </c>
      <c r="M2937" t="b">
        <v>1</v>
      </c>
      <c r="N2937" t="s">
        <v>8271</v>
      </c>
      <c r="O2937" s="6">
        <f t="shared" si="180"/>
        <v>1.101</v>
      </c>
      <c r="P2937" s="7">
        <f t="shared" si="181"/>
        <v>73.400000000000006</v>
      </c>
      <c r="Q2937" t="s">
        <v>8317</v>
      </c>
      <c r="R2937" t="s">
        <v>8318</v>
      </c>
      <c r="S2937" s="17">
        <f t="shared" si="182"/>
        <v>41786.553020833329</v>
      </c>
      <c r="T2937" s="11">
        <f t="shared" si="183"/>
        <v>41820.999305555553</v>
      </c>
    </row>
    <row r="2938" spans="1:20" ht="45" x14ac:dyDescent="0.25">
      <c r="A2938">
        <v>3598</v>
      </c>
      <c r="B2938" s="3" t="s">
        <v>3597</v>
      </c>
      <c r="C2938" s="3" t="s">
        <v>7708</v>
      </c>
      <c r="D2938">
        <v>1000</v>
      </c>
      <c r="E2938">
        <v>1101</v>
      </c>
      <c r="F2938" t="s">
        <v>8219</v>
      </c>
      <c r="G2938" t="s">
        <v>8224</v>
      </c>
      <c r="H2938" t="s">
        <v>8246</v>
      </c>
      <c r="I2938">
        <v>1409720340</v>
      </c>
      <c r="J2938">
        <v>1408129822</v>
      </c>
      <c r="K2938" t="b">
        <v>0</v>
      </c>
      <c r="L2938">
        <v>27</v>
      </c>
      <c r="M2938" t="b">
        <v>1</v>
      </c>
      <c r="N2938" t="s">
        <v>8271</v>
      </c>
      <c r="O2938" s="6">
        <f t="shared" si="180"/>
        <v>1.101</v>
      </c>
      <c r="P2938" s="7">
        <f t="shared" si="181"/>
        <v>40.777777777777779</v>
      </c>
      <c r="Q2938" t="s">
        <v>8317</v>
      </c>
      <c r="R2938" t="s">
        <v>8318</v>
      </c>
      <c r="S2938" s="17">
        <f t="shared" si="182"/>
        <v>41866.590532407405</v>
      </c>
      <c r="T2938" s="11">
        <f t="shared" si="183"/>
        <v>41884.999305555553</v>
      </c>
    </row>
    <row r="2939" spans="1:20" ht="45" x14ac:dyDescent="0.2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 t="shared" si="180"/>
        <v>1.1013360000000001</v>
      </c>
      <c r="P2939" s="7">
        <f t="shared" si="181"/>
        <v>70.000169491525426</v>
      </c>
      <c r="Q2939" t="s">
        <v>8310</v>
      </c>
      <c r="R2939" t="s">
        <v>8315</v>
      </c>
      <c r="S2939" s="17">
        <f t="shared" si="182"/>
        <v>42559.547337962962</v>
      </c>
      <c r="T2939" s="11">
        <f t="shared" si="183"/>
        <v>42615.833333333336</v>
      </c>
    </row>
    <row r="2940" spans="1:20" ht="45" x14ac:dyDescent="0.2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 t="shared" si="180"/>
        <v>1.1015569230769231</v>
      </c>
      <c r="P2940" s="7">
        <f t="shared" si="181"/>
        <v>42.874970059880241</v>
      </c>
      <c r="Q2940" t="s">
        <v>8310</v>
      </c>
      <c r="R2940" t="s">
        <v>8315</v>
      </c>
      <c r="S2940" s="17">
        <f t="shared" si="182"/>
        <v>40893.3433912037</v>
      </c>
      <c r="T2940" s="11">
        <f t="shared" si="183"/>
        <v>40923.3433912037</v>
      </c>
    </row>
    <row r="2941" spans="1:20" ht="45" x14ac:dyDescent="0.2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 t="shared" si="180"/>
        <v>1.1016142857142857</v>
      </c>
      <c r="P2941" s="7">
        <f t="shared" si="181"/>
        <v>68.24159292035398</v>
      </c>
      <c r="Q2941" t="s">
        <v>8310</v>
      </c>
      <c r="R2941" t="s">
        <v>8315</v>
      </c>
      <c r="S2941" s="17">
        <f t="shared" si="182"/>
        <v>41780.651296296295</v>
      </c>
      <c r="T2941" s="11">
        <f t="shared" si="183"/>
        <v>41810.957638888889</v>
      </c>
    </row>
    <row r="2942" spans="1:20" ht="45" x14ac:dyDescent="0.2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 t="shared" si="180"/>
        <v>1.1017999999999999</v>
      </c>
      <c r="P2942" s="7">
        <f t="shared" si="181"/>
        <v>68.862499999999997</v>
      </c>
      <c r="Q2942" t="s">
        <v>8336</v>
      </c>
      <c r="R2942" t="s">
        <v>8352</v>
      </c>
      <c r="S2942" s="17">
        <f t="shared" si="182"/>
        <v>42495.663402777776</v>
      </c>
      <c r="T2942" s="11">
        <f t="shared" si="183"/>
        <v>42530.583333333336</v>
      </c>
    </row>
    <row r="2943" spans="1:20" ht="45" x14ac:dyDescent="0.25">
      <c r="A2943">
        <v>1646</v>
      </c>
      <c r="B2943" s="3" t="s">
        <v>1647</v>
      </c>
      <c r="C2943" s="3" t="s">
        <v>5756</v>
      </c>
      <c r="D2943">
        <v>2000</v>
      </c>
      <c r="E2943">
        <v>2204</v>
      </c>
      <c r="F2943" t="s">
        <v>8219</v>
      </c>
      <c r="G2943" t="s">
        <v>8225</v>
      </c>
      <c r="H2943" t="s">
        <v>8247</v>
      </c>
      <c r="I2943">
        <v>1408039860</v>
      </c>
      <c r="J2943">
        <v>1405248503</v>
      </c>
      <c r="K2943" t="b">
        <v>0</v>
      </c>
      <c r="L2943">
        <v>83</v>
      </c>
      <c r="M2943" t="b">
        <v>1</v>
      </c>
      <c r="N2943" t="s">
        <v>8292</v>
      </c>
      <c r="O2943" s="6">
        <f t="shared" si="180"/>
        <v>1.1020000000000001</v>
      </c>
      <c r="P2943" s="7">
        <f t="shared" si="181"/>
        <v>26.554216867469879</v>
      </c>
      <c r="Q2943" t="s">
        <v>8325</v>
      </c>
      <c r="R2943" t="s">
        <v>8346</v>
      </c>
      <c r="S2943" s="17">
        <f t="shared" si="182"/>
        <v>41833.241932870369</v>
      </c>
      <c r="T2943" s="11">
        <f t="shared" si="183"/>
        <v>41865.549305555556</v>
      </c>
    </row>
    <row r="2944" spans="1:20" ht="45" x14ac:dyDescent="0.25">
      <c r="A2944">
        <v>3337</v>
      </c>
      <c r="B2944" s="3" t="s">
        <v>3337</v>
      </c>
      <c r="C2944" s="3" t="s">
        <v>7447</v>
      </c>
      <c r="D2944">
        <v>2500</v>
      </c>
      <c r="E2944">
        <v>2755</v>
      </c>
      <c r="F2944" t="s">
        <v>8219</v>
      </c>
      <c r="G2944" t="s">
        <v>8225</v>
      </c>
      <c r="H2944" t="s">
        <v>8247</v>
      </c>
      <c r="I2944">
        <v>1412974800</v>
      </c>
      <c r="J2944">
        <v>1411109167</v>
      </c>
      <c r="K2944" t="b">
        <v>0</v>
      </c>
      <c r="L2944">
        <v>34</v>
      </c>
      <c r="M2944" t="b">
        <v>1</v>
      </c>
      <c r="N2944" t="s">
        <v>8271</v>
      </c>
      <c r="O2944" s="6">
        <f t="shared" si="180"/>
        <v>1.1020000000000001</v>
      </c>
      <c r="P2944" s="7">
        <f t="shared" si="181"/>
        <v>81.029411764705884</v>
      </c>
      <c r="Q2944" t="s">
        <v>8317</v>
      </c>
      <c r="R2944" t="s">
        <v>8318</v>
      </c>
      <c r="S2944" s="17">
        <f t="shared" si="182"/>
        <v>41901.073692129627</v>
      </c>
      <c r="T2944" s="11">
        <f t="shared" si="183"/>
        <v>41922.666666666664</v>
      </c>
    </row>
    <row r="2945" spans="1:20" ht="45" x14ac:dyDescent="0.25">
      <c r="A2945">
        <v>1391</v>
      </c>
      <c r="B2945" s="3" t="s">
        <v>1392</v>
      </c>
      <c r="C2945" s="3" t="s">
        <v>5501</v>
      </c>
      <c r="D2945">
        <v>500</v>
      </c>
      <c r="E2945">
        <v>551</v>
      </c>
      <c r="F2945" t="s">
        <v>8219</v>
      </c>
      <c r="G2945" t="s">
        <v>8224</v>
      </c>
      <c r="H2945" t="s">
        <v>8246</v>
      </c>
      <c r="I2945">
        <v>1440219540</v>
      </c>
      <c r="J2945">
        <v>1436369818</v>
      </c>
      <c r="K2945" t="b">
        <v>0</v>
      </c>
      <c r="L2945">
        <v>13</v>
      </c>
      <c r="M2945" t="b">
        <v>1</v>
      </c>
      <c r="N2945" t="s">
        <v>8276</v>
      </c>
      <c r="O2945" s="6">
        <f t="shared" si="180"/>
        <v>1.1020000000000001</v>
      </c>
      <c r="P2945" s="7">
        <f t="shared" si="181"/>
        <v>42.384615384615387</v>
      </c>
      <c r="Q2945" t="s">
        <v>8325</v>
      </c>
      <c r="R2945" t="s">
        <v>8326</v>
      </c>
      <c r="S2945" s="17">
        <f t="shared" si="182"/>
        <v>42193.442337962959</v>
      </c>
      <c r="T2945" s="11">
        <f t="shared" si="183"/>
        <v>42237.999305555553</v>
      </c>
    </row>
    <row r="2946" spans="1:20" ht="45" x14ac:dyDescent="0.2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6">
        <f t="shared" ref="O2946:O3009" si="184">E2946/D2946</f>
        <v>1.1020000000000001</v>
      </c>
      <c r="P2946" s="7">
        <f t="shared" ref="P2946:P3009" si="185">IFERROR(E2946/L2946,0)</f>
        <v>166.96969696969697</v>
      </c>
      <c r="Q2946" t="s">
        <v>8317</v>
      </c>
      <c r="R2946" t="s">
        <v>8359</v>
      </c>
      <c r="S2946" s="17">
        <f t="shared" ref="S2946:S3009" si="186">(((J2946/60)/60)/24)+DATE(1970,1,1)+(-5/24)</f>
        <v>42682.408634259256</v>
      </c>
      <c r="T2946" s="11">
        <f t="shared" ref="T2946:T3009" si="187">(((I2946/60)/60)/24)+DATE(1970,1,1)+(-5/24)</f>
        <v>42703.041666666664</v>
      </c>
    </row>
    <row r="2947" spans="1:20" ht="30" x14ac:dyDescent="0.2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 t="shared" si="184"/>
        <v>1.1024425000000002</v>
      </c>
      <c r="P2947" s="7">
        <f t="shared" si="185"/>
        <v>50.111022727272733</v>
      </c>
      <c r="Q2947" t="s">
        <v>8317</v>
      </c>
      <c r="R2947" t="s">
        <v>8359</v>
      </c>
      <c r="S2947" s="17">
        <f t="shared" si="186"/>
        <v>42181.899918981479</v>
      </c>
      <c r="T2947" s="11">
        <f t="shared" si="187"/>
        <v>42241.899918981479</v>
      </c>
    </row>
    <row r="2948" spans="1:20" ht="30" x14ac:dyDescent="0.2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 t="shared" si="184"/>
        <v>1.1033333333333333</v>
      </c>
      <c r="P2948" s="7">
        <f t="shared" si="185"/>
        <v>31.826923076923077</v>
      </c>
      <c r="Q2948" t="s">
        <v>8325</v>
      </c>
      <c r="R2948" t="s">
        <v>8329</v>
      </c>
      <c r="S2948" s="17">
        <f t="shared" si="186"/>
        <v>41535.693148148144</v>
      </c>
      <c r="T2948" s="11">
        <f t="shared" si="187"/>
        <v>41557.791666666664</v>
      </c>
    </row>
    <row r="2949" spans="1:20" ht="30" x14ac:dyDescent="0.2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 t="shared" si="184"/>
        <v>1.1036948748510131</v>
      </c>
      <c r="P2949" s="7">
        <f t="shared" si="185"/>
        <v>44.095238095238095</v>
      </c>
      <c r="Q2949" t="s">
        <v>8319</v>
      </c>
      <c r="R2949" t="s">
        <v>8355</v>
      </c>
      <c r="S2949" s="17">
        <f t="shared" si="186"/>
        <v>41953.757719907408</v>
      </c>
      <c r="T2949" s="11">
        <f t="shared" si="187"/>
        <v>41973.757719907408</v>
      </c>
    </row>
    <row r="2950" spans="1:20" ht="45" x14ac:dyDescent="0.2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 t="shared" si="184"/>
        <v>1.1038153846153846</v>
      </c>
      <c r="P2950" s="7">
        <f t="shared" si="185"/>
        <v>75.444794952681391</v>
      </c>
      <c r="Q2950" t="s">
        <v>8310</v>
      </c>
      <c r="R2950" t="s">
        <v>8315</v>
      </c>
      <c r="S2950" s="17">
        <f t="shared" si="186"/>
        <v>42117.68309027778</v>
      </c>
      <c r="T2950" s="11">
        <f t="shared" si="187"/>
        <v>42147.68309027778</v>
      </c>
    </row>
    <row r="2951" spans="1:20" ht="45" x14ac:dyDescent="0.2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 t="shared" si="184"/>
        <v>1.1040080000000001</v>
      </c>
      <c r="P2951" s="7">
        <f t="shared" si="185"/>
        <v>104.15169811320754</v>
      </c>
      <c r="Q2951" t="s">
        <v>8317</v>
      </c>
      <c r="R2951" t="s">
        <v>8357</v>
      </c>
      <c r="S2951" s="17">
        <f t="shared" si="186"/>
        <v>42627.098969907405</v>
      </c>
      <c r="T2951" s="11">
        <f t="shared" si="187"/>
        <v>42655.791666666664</v>
      </c>
    </row>
    <row r="2952" spans="1:20" ht="45" x14ac:dyDescent="0.2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 t="shared" si="184"/>
        <v>1.10406125</v>
      </c>
      <c r="P2952" s="7">
        <f t="shared" si="185"/>
        <v>65.914104477611943</v>
      </c>
      <c r="Q2952" t="s">
        <v>8325</v>
      </c>
      <c r="R2952" t="s">
        <v>8326</v>
      </c>
      <c r="S2952" s="17">
        <f t="shared" si="186"/>
        <v>42433.480567129627</v>
      </c>
      <c r="T2952" s="11">
        <f t="shared" si="187"/>
        <v>42489.299305555549</v>
      </c>
    </row>
    <row r="2953" spans="1:20" ht="30" x14ac:dyDescent="0.2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 t="shared" si="184"/>
        <v>1.1044428571428573</v>
      </c>
      <c r="P2953" s="7">
        <f t="shared" si="185"/>
        <v>55.222142857142863</v>
      </c>
      <c r="Q2953" t="s">
        <v>8338</v>
      </c>
      <c r="R2953" t="s">
        <v>8339</v>
      </c>
      <c r="S2953" s="17">
        <f t="shared" si="186"/>
        <v>42780.392199074071</v>
      </c>
      <c r="T2953" s="11">
        <f t="shared" si="187"/>
        <v>42808.350532407399</v>
      </c>
    </row>
    <row r="2954" spans="1:20" ht="30" x14ac:dyDescent="0.2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 t="shared" si="184"/>
        <v>1.10446</v>
      </c>
      <c r="P2954" s="7">
        <f t="shared" si="185"/>
        <v>157.33048433048432</v>
      </c>
      <c r="Q2954" t="s">
        <v>8310</v>
      </c>
      <c r="R2954" t="s">
        <v>8315</v>
      </c>
      <c r="S2954" s="17">
        <f t="shared" si="186"/>
        <v>41526.500601851847</v>
      </c>
      <c r="T2954" s="11">
        <f t="shared" si="187"/>
        <v>41557.500601851847</v>
      </c>
    </row>
    <row r="2955" spans="1:20" ht="30" x14ac:dyDescent="0.2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 t="shared" si="184"/>
        <v>1.1048192771084338</v>
      </c>
      <c r="P2955" s="7">
        <f t="shared" si="185"/>
        <v>96.526315789473685</v>
      </c>
      <c r="Q2955" t="s">
        <v>8317</v>
      </c>
      <c r="R2955" t="s">
        <v>8357</v>
      </c>
      <c r="S2955" s="17">
        <f t="shared" si="186"/>
        <v>42359.660277777781</v>
      </c>
      <c r="T2955" s="11">
        <f t="shared" si="187"/>
        <v>42389.660277777781</v>
      </c>
    </row>
    <row r="2956" spans="1:20" ht="30" x14ac:dyDescent="0.2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 t="shared" si="184"/>
        <v>1.1052</v>
      </c>
      <c r="P2956" s="7">
        <f t="shared" si="185"/>
        <v>40.632352941176471</v>
      </c>
      <c r="Q2956" t="s">
        <v>8317</v>
      </c>
      <c r="R2956" t="s">
        <v>8318</v>
      </c>
      <c r="S2956" s="17">
        <f t="shared" si="186"/>
        <v>42401.598229166666</v>
      </c>
      <c r="T2956" s="11">
        <f t="shared" si="187"/>
        <v>42431.598229166666</v>
      </c>
    </row>
    <row r="2957" spans="1:20" ht="45" x14ac:dyDescent="0.2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 t="shared" si="184"/>
        <v>1.1052941176470588</v>
      </c>
      <c r="P2957" s="7">
        <f t="shared" si="185"/>
        <v>104.38888888888889</v>
      </c>
      <c r="Q2957" t="s">
        <v>8338</v>
      </c>
      <c r="R2957" t="s">
        <v>8339</v>
      </c>
      <c r="S2957" s="17">
        <f t="shared" si="186"/>
        <v>42067.668437499997</v>
      </c>
      <c r="T2957" s="11">
        <f t="shared" si="187"/>
        <v>42097.626770833333</v>
      </c>
    </row>
    <row r="2958" spans="1:20" ht="60" x14ac:dyDescent="0.2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 t="shared" si="184"/>
        <v>1.105675</v>
      </c>
      <c r="P2958" s="7">
        <f t="shared" si="185"/>
        <v>151.4623287671233</v>
      </c>
      <c r="Q2958" t="s">
        <v>8317</v>
      </c>
      <c r="R2958" t="s">
        <v>8318</v>
      </c>
      <c r="S2958" s="17">
        <f t="shared" si="186"/>
        <v>42176.210706018515</v>
      </c>
      <c r="T2958" s="11">
        <f t="shared" si="187"/>
        <v>42206.210706018515</v>
      </c>
    </row>
    <row r="2959" spans="1:20" ht="45" x14ac:dyDescent="0.2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 t="shared" si="184"/>
        <v>1.1060000000000001</v>
      </c>
      <c r="P2959" s="7">
        <f t="shared" si="185"/>
        <v>73.733333333333334</v>
      </c>
      <c r="Q2959" t="s">
        <v>8310</v>
      </c>
      <c r="R2959" t="s">
        <v>8312</v>
      </c>
      <c r="S2959" s="17">
        <f t="shared" si="186"/>
        <v>41065.649733796294</v>
      </c>
      <c r="T2959" s="11">
        <f t="shared" si="187"/>
        <v>41093.666666666664</v>
      </c>
    </row>
    <row r="2960" spans="1:20" ht="45" x14ac:dyDescent="0.2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 t="shared" si="184"/>
        <v>1.1063333333333334</v>
      </c>
      <c r="P2960" s="7">
        <f t="shared" si="185"/>
        <v>77.186046511627907</v>
      </c>
      <c r="Q2960" t="s">
        <v>8317</v>
      </c>
      <c r="R2960" t="s">
        <v>8318</v>
      </c>
      <c r="S2960" s="17">
        <f t="shared" si="186"/>
        <v>41974.690266203703</v>
      </c>
      <c r="T2960" s="11">
        <f t="shared" si="187"/>
        <v>42009.643055555549</v>
      </c>
    </row>
    <row r="2961" spans="1:20" ht="30" x14ac:dyDescent="0.2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 t="shared" si="184"/>
        <v>1.1065833333333333</v>
      </c>
      <c r="P2961" s="7">
        <f t="shared" si="185"/>
        <v>74.184357541899445</v>
      </c>
      <c r="Q2961" t="s">
        <v>8336</v>
      </c>
      <c r="R2961" t="s">
        <v>8352</v>
      </c>
      <c r="S2961" s="17">
        <f t="shared" si="186"/>
        <v>41786.432210648149</v>
      </c>
      <c r="T2961" s="11">
        <f t="shared" si="187"/>
        <v>41816.432210648149</v>
      </c>
    </row>
    <row r="2962" spans="1:20" ht="45" x14ac:dyDescent="0.2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6">
        <f t="shared" si="184"/>
        <v>1.1066666666666667</v>
      </c>
      <c r="P2962" s="7">
        <f t="shared" si="185"/>
        <v>61.029411764705884</v>
      </c>
      <c r="Q2962" t="s">
        <v>8325</v>
      </c>
      <c r="R2962" t="s">
        <v>8354</v>
      </c>
      <c r="S2962" s="17">
        <f t="shared" si="186"/>
        <v>41304.542951388888</v>
      </c>
      <c r="T2962" s="11">
        <f t="shared" si="187"/>
        <v>41334.542453703703</v>
      </c>
    </row>
    <row r="2963" spans="1:20" ht="30" x14ac:dyDescent="0.25">
      <c r="A2963">
        <v>2831</v>
      </c>
      <c r="B2963" s="3" t="s">
        <v>2831</v>
      </c>
      <c r="C2963" s="3" t="s">
        <v>6941</v>
      </c>
      <c r="D2963">
        <v>3000</v>
      </c>
      <c r="E2963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 s="6">
        <f t="shared" si="184"/>
        <v>1.1066666666666667</v>
      </c>
      <c r="P2963" s="7">
        <f t="shared" si="185"/>
        <v>63.846153846153847</v>
      </c>
      <c r="Q2963" t="s">
        <v>8317</v>
      </c>
      <c r="R2963" t="s">
        <v>8318</v>
      </c>
      <c r="S2963" s="17">
        <f t="shared" si="186"/>
        <v>42171.616550925923</v>
      </c>
      <c r="T2963" s="11">
        <f t="shared" si="187"/>
        <v>42201.616550925923</v>
      </c>
    </row>
    <row r="2964" spans="1:20" ht="45" x14ac:dyDescent="0.25">
      <c r="A2964">
        <v>2667</v>
      </c>
      <c r="B2964" s="3" t="s">
        <v>2667</v>
      </c>
      <c r="C2964" s="3" t="s">
        <v>6777</v>
      </c>
      <c r="D2964">
        <v>1500</v>
      </c>
      <c r="E2964">
        <v>1660</v>
      </c>
      <c r="F2964" t="s">
        <v>8219</v>
      </c>
      <c r="G2964" t="s">
        <v>8224</v>
      </c>
      <c r="H2964" t="s">
        <v>8246</v>
      </c>
      <c r="I2964">
        <v>1455142416</v>
      </c>
      <c r="J2964">
        <v>1452550416</v>
      </c>
      <c r="K2964" t="b">
        <v>0</v>
      </c>
      <c r="L2964">
        <v>18</v>
      </c>
      <c r="M2964" t="b">
        <v>1</v>
      </c>
      <c r="N2964" t="s">
        <v>8302</v>
      </c>
      <c r="O2964" s="6">
        <f t="shared" si="184"/>
        <v>1.1066666666666667</v>
      </c>
      <c r="P2964" s="7">
        <f t="shared" si="185"/>
        <v>92.222222222222229</v>
      </c>
      <c r="Q2964" t="s">
        <v>8319</v>
      </c>
      <c r="R2964" t="s">
        <v>8356</v>
      </c>
      <c r="S2964" s="17">
        <f t="shared" si="186"/>
        <v>42380.717777777776</v>
      </c>
      <c r="T2964" s="11">
        <f t="shared" si="187"/>
        <v>42410.717777777776</v>
      </c>
    </row>
    <row r="2965" spans="1:20" ht="45" x14ac:dyDescent="0.25">
      <c r="A2965">
        <v>1939</v>
      </c>
      <c r="B2965" s="3" t="s">
        <v>1940</v>
      </c>
      <c r="C2965" s="3" t="s">
        <v>6049</v>
      </c>
      <c r="D2965">
        <v>10000</v>
      </c>
      <c r="E2965">
        <v>11070</v>
      </c>
      <c r="F2965" t="s">
        <v>8219</v>
      </c>
      <c r="G2965" t="s">
        <v>8224</v>
      </c>
      <c r="H2965" t="s">
        <v>8246</v>
      </c>
      <c r="I2965">
        <v>1362955108</v>
      </c>
      <c r="J2965">
        <v>1360366708</v>
      </c>
      <c r="K2965" t="b">
        <v>0</v>
      </c>
      <c r="L2965">
        <v>96</v>
      </c>
      <c r="M2965" t="b">
        <v>1</v>
      </c>
      <c r="N2965" t="s">
        <v>8279</v>
      </c>
      <c r="O2965" s="6">
        <f t="shared" si="184"/>
        <v>1.107</v>
      </c>
      <c r="P2965" s="7">
        <f t="shared" si="185"/>
        <v>115.3125</v>
      </c>
      <c r="Q2965" t="s">
        <v>8325</v>
      </c>
      <c r="R2965" t="s">
        <v>8329</v>
      </c>
      <c r="S2965" s="17">
        <f t="shared" si="186"/>
        <v>41313.776712962957</v>
      </c>
      <c r="T2965" s="11">
        <f t="shared" si="187"/>
        <v>41343.735046296293</v>
      </c>
    </row>
    <row r="2966" spans="1:20" ht="45" x14ac:dyDescent="0.25">
      <c r="A2966">
        <v>1368</v>
      </c>
      <c r="B2966" s="3" t="s">
        <v>1369</v>
      </c>
      <c r="C2966" s="3" t="s">
        <v>5478</v>
      </c>
      <c r="D2966">
        <v>5000</v>
      </c>
      <c r="E2966">
        <v>5535</v>
      </c>
      <c r="F2966" t="s">
        <v>8219</v>
      </c>
      <c r="G2966" t="s">
        <v>8224</v>
      </c>
      <c r="H2966" t="s">
        <v>8246</v>
      </c>
      <c r="I2966">
        <v>1434342894</v>
      </c>
      <c r="J2966">
        <v>1432269294</v>
      </c>
      <c r="K2966" t="b">
        <v>0</v>
      </c>
      <c r="L2966">
        <v>87</v>
      </c>
      <c r="M2966" t="b">
        <v>1</v>
      </c>
      <c r="N2966" t="s">
        <v>8276</v>
      </c>
      <c r="O2966" s="6">
        <f t="shared" si="184"/>
        <v>1.107</v>
      </c>
      <c r="P2966" s="7">
        <f t="shared" si="185"/>
        <v>63.620689655172413</v>
      </c>
      <c r="Q2966" t="s">
        <v>8325</v>
      </c>
      <c r="R2966" t="s">
        <v>8326</v>
      </c>
      <c r="S2966" s="17">
        <f t="shared" si="186"/>
        <v>42145.982569444437</v>
      </c>
      <c r="T2966" s="11">
        <f t="shared" si="187"/>
        <v>42169.982569444437</v>
      </c>
    </row>
    <row r="2967" spans="1:20" ht="45" x14ac:dyDescent="0.2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 t="shared" si="184"/>
        <v>1.1070833333333334</v>
      </c>
      <c r="P2967" s="7">
        <f t="shared" si="185"/>
        <v>28.880434782608695</v>
      </c>
      <c r="Q2967" t="s">
        <v>8325</v>
      </c>
      <c r="R2967" t="s">
        <v>8329</v>
      </c>
      <c r="S2967" s="17">
        <f t="shared" si="186"/>
        <v>41088.977962962963</v>
      </c>
      <c r="T2967" s="11">
        <f t="shared" si="187"/>
        <v>41108.977962962963</v>
      </c>
    </row>
    <row r="2968" spans="1:20" ht="45" x14ac:dyDescent="0.25">
      <c r="A2968">
        <v>1281</v>
      </c>
      <c r="B2968" s="3" t="s">
        <v>1282</v>
      </c>
      <c r="C2968" s="3" t="s">
        <v>5391</v>
      </c>
      <c r="D2968">
        <v>7000</v>
      </c>
      <c r="E2968">
        <v>7750</v>
      </c>
      <c r="F2968" t="s">
        <v>8219</v>
      </c>
      <c r="G2968" t="s">
        <v>8224</v>
      </c>
      <c r="H2968" t="s">
        <v>8246</v>
      </c>
      <c r="I2968">
        <v>1375033836</v>
      </c>
      <c r="J2968">
        <v>1373305836</v>
      </c>
      <c r="K2968" t="b">
        <v>1</v>
      </c>
      <c r="L2968">
        <v>74</v>
      </c>
      <c r="M2968" t="b">
        <v>1</v>
      </c>
      <c r="N2968" t="s">
        <v>8276</v>
      </c>
      <c r="O2968" s="6">
        <f t="shared" si="184"/>
        <v>1.1071428571428572</v>
      </c>
      <c r="P2968" s="7">
        <f t="shared" si="185"/>
        <v>104.72972972972973</v>
      </c>
      <c r="Q2968" t="s">
        <v>8325</v>
      </c>
      <c r="R2968" t="s">
        <v>8326</v>
      </c>
      <c r="S2968" s="17">
        <f t="shared" si="186"/>
        <v>41463.535138888888</v>
      </c>
      <c r="T2968" s="11">
        <f t="shared" si="187"/>
        <v>41483.535138888888</v>
      </c>
    </row>
    <row r="2969" spans="1:20" ht="45" x14ac:dyDescent="0.25">
      <c r="A2969">
        <v>742</v>
      </c>
      <c r="B2969" s="3" t="s">
        <v>743</v>
      </c>
      <c r="C2969" s="3" t="s">
        <v>4852</v>
      </c>
      <c r="D2969">
        <v>1400</v>
      </c>
      <c r="E2969">
        <v>1550</v>
      </c>
      <c r="F2969" t="s">
        <v>8219</v>
      </c>
      <c r="G2969" t="s">
        <v>8224</v>
      </c>
      <c r="H2969" t="s">
        <v>8246</v>
      </c>
      <c r="I2969">
        <v>1395435712</v>
      </c>
      <c r="J2969">
        <v>1392847312</v>
      </c>
      <c r="K2969" t="b">
        <v>0</v>
      </c>
      <c r="L2969">
        <v>23</v>
      </c>
      <c r="M2969" t="b">
        <v>1</v>
      </c>
      <c r="N2969" t="s">
        <v>8274</v>
      </c>
      <c r="O2969" s="6">
        <f t="shared" si="184"/>
        <v>1.1071428571428572</v>
      </c>
      <c r="P2969" s="7">
        <f t="shared" si="185"/>
        <v>67.391304347826093</v>
      </c>
      <c r="Q2969" t="s">
        <v>8322</v>
      </c>
      <c r="R2969" t="s">
        <v>8323</v>
      </c>
      <c r="S2969" s="17">
        <f t="shared" si="186"/>
        <v>41689.709629629629</v>
      </c>
      <c r="T2969" s="11">
        <f t="shared" si="187"/>
        <v>41719.667962962958</v>
      </c>
    </row>
    <row r="2970" spans="1:20" ht="45" x14ac:dyDescent="0.2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 t="shared" si="184"/>
        <v>1.1073146853146854</v>
      </c>
      <c r="P2970" s="7">
        <f t="shared" si="185"/>
        <v>226.20857142857142</v>
      </c>
      <c r="Q2970" t="s">
        <v>8319</v>
      </c>
      <c r="R2970" t="s">
        <v>8349</v>
      </c>
      <c r="S2970" s="17">
        <f t="shared" si="186"/>
        <v>42467.373055555552</v>
      </c>
      <c r="T2970" s="11">
        <f t="shared" si="187"/>
        <v>42497.373055555552</v>
      </c>
    </row>
    <row r="2971" spans="1:20" ht="45" x14ac:dyDescent="0.2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6">
        <f t="shared" si="184"/>
        <v>1.1073333333333333</v>
      </c>
      <c r="P2971" s="7">
        <f t="shared" si="185"/>
        <v>43.710526315789473</v>
      </c>
      <c r="Q2971" t="s">
        <v>8325</v>
      </c>
      <c r="R2971" t="s">
        <v>8329</v>
      </c>
      <c r="S2971" s="17">
        <f t="shared" si="186"/>
        <v>40810.911990740737</v>
      </c>
      <c r="T2971" s="11">
        <f t="shared" si="187"/>
        <v>40870.953657407401</v>
      </c>
    </row>
    <row r="2972" spans="1:20" ht="45" x14ac:dyDescent="0.2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6">
        <f t="shared" si="184"/>
        <v>1.1073333333333333</v>
      </c>
      <c r="P2972" s="7">
        <f t="shared" si="185"/>
        <v>83.05</v>
      </c>
      <c r="Q2972" t="s">
        <v>8317</v>
      </c>
      <c r="R2972" t="s">
        <v>8318</v>
      </c>
      <c r="S2972" s="17">
        <f t="shared" si="186"/>
        <v>42146.52275462963</v>
      </c>
      <c r="T2972" s="11">
        <f t="shared" si="187"/>
        <v>42176.52275462963</v>
      </c>
    </row>
    <row r="2973" spans="1:20" ht="45" x14ac:dyDescent="0.2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 t="shared" si="184"/>
        <v>1.1074999999999999</v>
      </c>
      <c r="P2973" s="7">
        <f t="shared" si="185"/>
        <v>110.75</v>
      </c>
      <c r="Q2973" t="s">
        <v>8317</v>
      </c>
      <c r="R2973" t="s">
        <v>8318</v>
      </c>
      <c r="S2973" s="17">
        <f t="shared" si="186"/>
        <v>42499.421516203707</v>
      </c>
      <c r="T2973" s="11">
        <f t="shared" si="187"/>
        <v>42522.695833333331</v>
      </c>
    </row>
    <row r="2974" spans="1:20" ht="45" x14ac:dyDescent="0.2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 t="shared" si="184"/>
        <v>1.1076216216216217</v>
      </c>
      <c r="P2974" s="7">
        <f t="shared" si="185"/>
        <v>97.113744075829388</v>
      </c>
      <c r="Q2974" t="s">
        <v>8338</v>
      </c>
      <c r="R2974" t="s">
        <v>8339</v>
      </c>
      <c r="S2974" s="17">
        <f t="shared" si="186"/>
        <v>41786.406030092592</v>
      </c>
      <c r="T2974" s="11">
        <f t="shared" si="187"/>
        <v>41817.406030092592</v>
      </c>
    </row>
    <row r="2975" spans="1:20" ht="45" x14ac:dyDescent="0.2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 t="shared" si="184"/>
        <v>1.1077157238734421</v>
      </c>
      <c r="P2975" s="7">
        <f t="shared" si="185"/>
        <v>73.355396825396824</v>
      </c>
      <c r="Q2975" t="s">
        <v>8325</v>
      </c>
      <c r="R2975" t="s">
        <v>8326</v>
      </c>
      <c r="S2975" s="17">
        <f t="shared" si="186"/>
        <v>41681.890856481477</v>
      </c>
      <c r="T2975" s="11">
        <f t="shared" si="187"/>
        <v>41721.849189814813</v>
      </c>
    </row>
    <row r="2976" spans="1:20" ht="45" x14ac:dyDescent="0.2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 t="shared" si="184"/>
        <v>1.1080000000000001</v>
      </c>
      <c r="P2976" s="7">
        <f t="shared" si="185"/>
        <v>554</v>
      </c>
      <c r="Q2976" t="s">
        <v>8325</v>
      </c>
      <c r="R2976" t="s">
        <v>8346</v>
      </c>
      <c r="S2976" s="17">
        <f t="shared" si="186"/>
        <v>41521.409027777772</v>
      </c>
      <c r="T2976" s="11">
        <f t="shared" si="187"/>
        <v>41535.409027777772</v>
      </c>
    </row>
    <row r="2977" spans="1:20" ht="30" x14ac:dyDescent="0.2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 t="shared" si="184"/>
        <v>1.1083333333333334</v>
      </c>
      <c r="P2977" s="7">
        <f t="shared" si="185"/>
        <v>25.576923076923077</v>
      </c>
      <c r="Q2977" t="s">
        <v>8338</v>
      </c>
      <c r="R2977" t="s">
        <v>8339</v>
      </c>
      <c r="S2977" s="17">
        <f t="shared" si="186"/>
        <v>42120.419803240737</v>
      </c>
      <c r="T2977" s="11">
        <f t="shared" si="187"/>
        <v>42165.419803240737</v>
      </c>
    </row>
    <row r="2978" spans="1:20" ht="45" x14ac:dyDescent="0.2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 t="shared" si="184"/>
        <v>1.1085714285714285</v>
      </c>
      <c r="P2978" s="7">
        <f t="shared" si="185"/>
        <v>58.787878787878789</v>
      </c>
      <c r="Q2978" t="s">
        <v>8317</v>
      </c>
      <c r="R2978" t="s">
        <v>8318</v>
      </c>
      <c r="S2978" s="17">
        <f t="shared" si="186"/>
        <v>42632.908518518518</v>
      </c>
      <c r="T2978" s="11">
        <f t="shared" si="187"/>
        <v>42662.908518518518</v>
      </c>
    </row>
    <row r="2979" spans="1:20" ht="45" x14ac:dyDescent="0.2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 t="shared" si="184"/>
        <v>1.1091186666666666</v>
      </c>
      <c r="P2979" s="7">
        <f t="shared" si="185"/>
        <v>127.97523076923076</v>
      </c>
      <c r="Q2979" t="s">
        <v>8325</v>
      </c>
      <c r="R2979" t="s">
        <v>8326</v>
      </c>
      <c r="S2979" s="17">
        <f t="shared" si="186"/>
        <v>40513.54923611111</v>
      </c>
      <c r="T2979" s="11">
        <f t="shared" si="187"/>
        <v>40603.54923611111</v>
      </c>
    </row>
    <row r="2980" spans="1:20" ht="45" x14ac:dyDescent="0.2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 t="shared" si="184"/>
        <v>1.109423</v>
      </c>
      <c r="P2980" s="7">
        <f t="shared" si="185"/>
        <v>62.327134831460668</v>
      </c>
      <c r="Q2980" t="s">
        <v>8310</v>
      </c>
      <c r="R2980" t="s">
        <v>8312</v>
      </c>
      <c r="S2980" s="17">
        <f t="shared" si="186"/>
        <v>40785.979456018518</v>
      </c>
      <c r="T2980" s="11">
        <f t="shared" si="187"/>
        <v>40818.082638888889</v>
      </c>
    </row>
    <row r="2981" spans="1:20" ht="45" x14ac:dyDescent="0.2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 t="shared" si="184"/>
        <v>1.1096666666666666</v>
      </c>
      <c r="P2981" s="7">
        <f t="shared" si="185"/>
        <v>93.774647887323937</v>
      </c>
      <c r="Q2981" t="s">
        <v>8317</v>
      </c>
      <c r="R2981" t="s">
        <v>8359</v>
      </c>
      <c r="S2981" s="17">
        <f t="shared" si="186"/>
        <v>42486.829571759255</v>
      </c>
      <c r="T2981" s="11">
        <f t="shared" si="187"/>
        <v>42516.829571759255</v>
      </c>
    </row>
    <row r="2982" spans="1:20" ht="45" x14ac:dyDescent="0.2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6">
        <f t="shared" si="184"/>
        <v>1.1100000000000001</v>
      </c>
      <c r="P2982" s="7">
        <f t="shared" si="185"/>
        <v>58.421052631578945</v>
      </c>
      <c r="Q2982" t="s">
        <v>8317</v>
      </c>
      <c r="R2982" t="s">
        <v>8318</v>
      </c>
      <c r="S2982" s="17">
        <f t="shared" si="186"/>
        <v>41869.532337962963</v>
      </c>
      <c r="T2982" s="11">
        <f t="shared" si="187"/>
        <v>41899.532337962963</v>
      </c>
    </row>
    <row r="2983" spans="1:20" ht="45" x14ac:dyDescent="0.2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6">
        <f t="shared" si="184"/>
        <v>1.1100000000000001</v>
      </c>
      <c r="P2983" s="7">
        <f t="shared" si="185"/>
        <v>92.5</v>
      </c>
      <c r="Q2983" t="s">
        <v>8317</v>
      </c>
      <c r="R2983" t="s">
        <v>8318</v>
      </c>
      <c r="S2983" s="17">
        <f t="shared" si="186"/>
        <v>42447.688333333332</v>
      </c>
      <c r="T2983" s="11">
        <f t="shared" si="187"/>
        <v>42469.958333333336</v>
      </c>
    </row>
    <row r="2984" spans="1:20" ht="45" x14ac:dyDescent="0.2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 t="shared" si="184"/>
        <v>1.1107499999999999</v>
      </c>
      <c r="P2984" s="7">
        <f t="shared" si="185"/>
        <v>68.353846153846149</v>
      </c>
      <c r="Q2984" t="s">
        <v>8317</v>
      </c>
      <c r="R2984" t="s">
        <v>8318</v>
      </c>
      <c r="S2984" s="17">
        <f t="shared" si="186"/>
        <v>41941.543703703705</v>
      </c>
      <c r="T2984" s="11">
        <f t="shared" si="187"/>
        <v>41964.499999999993</v>
      </c>
    </row>
    <row r="2985" spans="1:20" ht="45" x14ac:dyDescent="0.2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 t="shared" si="184"/>
        <v>1.1107699999999998</v>
      </c>
      <c r="P2985" s="7">
        <f t="shared" si="185"/>
        <v>109.82189265536722</v>
      </c>
      <c r="Q2985" t="s">
        <v>8310</v>
      </c>
      <c r="R2985" t="s">
        <v>8315</v>
      </c>
      <c r="S2985" s="17">
        <f t="shared" si="186"/>
        <v>41935.792893518512</v>
      </c>
      <c r="T2985" s="11">
        <f t="shared" si="187"/>
        <v>41965.834560185183</v>
      </c>
    </row>
    <row r="2986" spans="1:20" x14ac:dyDescent="0.2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 t="shared" si="184"/>
        <v>1.1108135252761968</v>
      </c>
      <c r="P2986" s="7">
        <f t="shared" si="185"/>
        <v>34.206185567010309</v>
      </c>
      <c r="Q2986" t="s">
        <v>8322</v>
      </c>
      <c r="R2986" t="s">
        <v>8323</v>
      </c>
      <c r="S2986" s="17">
        <f t="shared" si="186"/>
        <v>41156.834594907406</v>
      </c>
      <c r="T2986" s="11">
        <f t="shared" si="187"/>
        <v>41174.957638888889</v>
      </c>
    </row>
    <row r="2987" spans="1:20" ht="60" x14ac:dyDescent="0.2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6">
        <f t="shared" si="184"/>
        <v>1.111</v>
      </c>
      <c r="P2987" s="7">
        <f t="shared" si="185"/>
        <v>95.775862068965523</v>
      </c>
      <c r="Q2987" t="s">
        <v>8310</v>
      </c>
      <c r="R2987" t="s">
        <v>8315</v>
      </c>
      <c r="S2987" s="17">
        <f t="shared" si="186"/>
        <v>40267.037384259253</v>
      </c>
      <c r="T2987" s="11">
        <f t="shared" si="187"/>
        <v>40308.636111111111</v>
      </c>
    </row>
    <row r="2988" spans="1:20" ht="45" x14ac:dyDescent="0.2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6">
        <f t="shared" si="184"/>
        <v>1.111</v>
      </c>
      <c r="P2988" s="7">
        <f t="shared" si="185"/>
        <v>51.674418604651166</v>
      </c>
      <c r="Q2988" t="s">
        <v>8325</v>
      </c>
      <c r="R2988" t="s">
        <v>8329</v>
      </c>
      <c r="S2988" s="17">
        <f t="shared" si="186"/>
        <v>42248.692094907405</v>
      </c>
      <c r="T2988" s="11">
        <f t="shared" si="187"/>
        <v>42277.603472222218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 t="shared" si="184"/>
        <v>1.1115384615384616</v>
      </c>
      <c r="P2989" s="7">
        <f t="shared" si="185"/>
        <v>200.69444444444446</v>
      </c>
      <c r="Q2989" t="s">
        <v>8317</v>
      </c>
      <c r="R2989" t="s">
        <v>8318</v>
      </c>
      <c r="S2989" s="17">
        <f t="shared" si="186"/>
        <v>41775.545428240737</v>
      </c>
      <c r="T2989" s="11">
        <f t="shared" si="187"/>
        <v>41805.545428240737</v>
      </c>
    </row>
    <row r="2990" spans="1:20" ht="45" x14ac:dyDescent="0.2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 t="shared" si="184"/>
        <v>1.1116666666666666</v>
      </c>
      <c r="P2990" s="7">
        <f t="shared" si="185"/>
        <v>416.875</v>
      </c>
      <c r="Q2990" t="s">
        <v>8325</v>
      </c>
      <c r="R2990" t="s">
        <v>8329</v>
      </c>
      <c r="S2990" s="17">
        <f t="shared" si="186"/>
        <v>42323.591805555552</v>
      </c>
      <c r="T2990" s="11">
        <f t="shared" si="187"/>
        <v>42341.687499999993</v>
      </c>
    </row>
    <row r="2991" spans="1:20" ht="60" x14ac:dyDescent="0.2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 t="shared" si="184"/>
        <v>1.1120000000000001</v>
      </c>
      <c r="P2991" s="7">
        <f t="shared" si="185"/>
        <v>47.657142857142858</v>
      </c>
      <c r="Q2991" t="s">
        <v>8317</v>
      </c>
      <c r="R2991" t="s">
        <v>8318</v>
      </c>
      <c r="S2991" s="17">
        <f t="shared" si="186"/>
        <v>42381.463506944441</v>
      </c>
      <c r="T2991" s="11">
        <f t="shared" si="187"/>
        <v>42411.749305555553</v>
      </c>
    </row>
    <row r="2992" spans="1:20" ht="45" x14ac:dyDescent="0.2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 t="shared" si="184"/>
        <v>1.1122000000000001</v>
      </c>
      <c r="P2992" s="7">
        <f t="shared" si="185"/>
        <v>57.626943005181346</v>
      </c>
      <c r="Q2992" t="s">
        <v>8317</v>
      </c>
      <c r="R2992" t="s">
        <v>8318</v>
      </c>
      <c r="S2992" s="17">
        <f t="shared" si="186"/>
        <v>42230.263888888883</v>
      </c>
      <c r="T2992" s="11">
        <f t="shared" si="187"/>
        <v>42258.957638888889</v>
      </c>
    </row>
    <row r="2993" spans="1:20" ht="45" x14ac:dyDescent="0.2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 t="shared" si="184"/>
        <v>1.1125</v>
      </c>
      <c r="P2993" s="7">
        <f t="shared" si="185"/>
        <v>35.6</v>
      </c>
      <c r="Q2993" t="s">
        <v>8325</v>
      </c>
      <c r="R2993" t="s">
        <v>8354</v>
      </c>
      <c r="S2993" s="17">
        <f t="shared" si="186"/>
        <v>40829.665324074071</v>
      </c>
      <c r="T2993" s="11">
        <f t="shared" si="187"/>
        <v>40862.609027777777</v>
      </c>
    </row>
    <row r="2994" spans="1:20" ht="45" x14ac:dyDescent="0.2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 t="shared" si="184"/>
        <v>1.1131</v>
      </c>
      <c r="P2994" s="7">
        <f t="shared" si="185"/>
        <v>90.495934959349597</v>
      </c>
      <c r="Q2994" t="s">
        <v>8322</v>
      </c>
      <c r="R2994" t="s">
        <v>8342</v>
      </c>
      <c r="S2994" s="17">
        <f t="shared" si="186"/>
        <v>40840.407453703701</v>
      </c>
      <c r="T2994" s="11">
        <f t="shared" si="187"/>
        <v>40899.916666666664</v>
      </c>
    </row>
    <row r="2995" spans="1:20" x14ac:dyDescent="0.2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 t="shared" si="184"/>
        <v>1.1131818181818183</v>
      </c>
      <c r="P2995" s="7">
        <f t="shared" si="185"/>
        <v>42.517361111111114</v>
      </c>
      <c r="Q2995" t="s">
        <v>8310</v>
      </c>
      <c r="R2995" t="s">
        <v>8315</v>
      </c>
      <c r="S2995" s="17">
        <f t="shared" si="186"/>
        <v>41282.736122685179</v>
      </c>
      <c r="T2995" s="11">
        <f t="shared" si="187"/>
        <v>41312.736122685179</v>
      </c>
    </row>
    <row r="2996" spans="1:20" ht="45" x14ac:dyDescent="0.2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6">
        <f t="shared" si="184"/>
        <v>1.1140000000000001</v>
      </c>
      <c r="P2996" s="7">
        <f t="shared" si="185"/>
        <v>50.18018018018018</v>
      </c>
      <c r="Q2996" t="s">
        <v>8310</v>
      </c>
      <c r="R2996" t="s">
        <v>8315</v>
      </c>
      <c r="S2996" s="17">
        <f t="shared" si="186"/>
        <v>40808.944189814814</v>
      </c>
      <c r="T2996" s="11">
        <f t="shared" si="187"/>
        <v>40853.985856481479</v>
      </c>
    </row>
    <row r="2997" spans="1:20" ht="45" x14ac:dyDescent="0.2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6">
        <f t="shared" si="184"/>
        <v>1.1140000000000001</v>
      </c>
      <c r="P2997" s="7">
        <f t="shared" si="185"/>
        <v>38.860465116279073</v>
      </c>
      <c r="Q2997" t="s">
        <v>8338</v>
      </c>
      <c r="R2997" t="s">
        <v>8339</v>
      </c>
      <c r="S2997" s="17">
        <f t="shared" si="186"/>
        <v>41814.577592592592</v>
      </c>
      <c r="T2997" s="11">
        <f t="shared" si="187"/>
        <v>41844.577592592592</v>
      </c>
    </row>
    <row r="2998" spans="1:20" ht="45" x14ac:dyDescent="0.2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 t="shared" si="184"/>
        <v>1.1140954545454547</v>
      </c>
      <c r="P2998" s="7">
        <f t="shared" si="185"/>
        <v>23.796213592233013</v>
      </c>
      <c r="Q2998" t="s">
        <v>8338</v>
      </c>
      <c r="R2998" t="s">
        <v>8339</v>
      </c>
      <c r="S2998" s="17">
        <f t="shared" si="186"/>
        <v>42680.267222222225</v>
      </c>
      <c r="T2998" s="11">
        <f t="shared" si="187"/>
        <v>42707.791666666664</v>
      </c>
    </row>
    <row r="2999" spans="1:20" ht="45" x14ac:dyDescent="0.2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 t="shared" si="184"/>
        <v>1.11425</v>
      </c>
      <c r="P2999" s="7">
        <f t="shared" si="185"/>
        <v>61.902777777777779</v>
      </c>
      <c r="Q2999" t="s">
        <v>8325</v>
      </c>
      <c r="R2999" t="s">
        <v>8330</v>
      </c>
      <c r="S2999" s="17">
        <f t="shared" si="186"/>
        <v>40955.857754629629</v>
      </c>
      <c r="T2999" s="11">
        <f t="shared" si="187"/>
        <v>41013.524999999994</v>
      </c>
    </row>
    <row r="3000" spans="1:20" ht="45" x14ac:dyDescent="0.2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 t="shared" si="184"/>
        <v>1.1142857142857143</v>
      </c>
      <c r="P3000" s="7">
        <f t="shared" si="185"/>
        <v>125.80645161290323</v>
      </c>
      <c r="Q3000" t="s">
        <v>8317</v>
      </c>
      <c r="R3000" t="s">
        <v>8318</v>
      </c>
      <c r="S3000" s="17">
        <f t="shared" si="186"/>
        <v>41853.031874999993</v>
      </c>
      <c r="T3000" s="11">
        <f t="shared" si="187"/>
        <v>41875.999305555553</v>
      </c>
    </row>
    <row r="3001" spans="1:20" ht="45" x14ac:dyDescent="0.2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 t="shared" si="184"/>
        <v>1.1152149999999998</v>
      </c>
      <c r="P3001" s="7">
        <f t="shared" si="185"/>
        <v>43.733921568627444</v>
      </c>
      <c r="Q3001" t="s">
        <v>8325</v>
      </c>
      <c r="R3001" t="s">
        <v>8326</v>
      </c>
      <c r="S3001" s="17">
        <f t="shared" si="186"/>
        <v>40695.587037037032</v>
      </c>
      <c r="T3001" s="11">
        <f t="shared" si="187"/>
        <v>40725.587037037032</v>
      </c>
    </row>
    <row r="3002" spans="1:20" ht="45" x14ac:dyDescent="0.2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 t="shared" si="184"/>
        <v>1.1159049999999999</v>
      </c>
      <c r="P3002" s="7">
        <f t="shared" si="185"/>
        <v>117.77361477572559</v>
      </c>
      <c r="Q3002" t="s">
        <v>8310</v>
      </c>
      <c r="R3002" t="s">
        <v>8315</v>
      </c>
      <c r="S3002" s="17">
        <f t="shared" si="186"/>
        <v>42292.287141203698</v>
      </c>
      <c r="T3002" s="11">
        <f t="shared" si="187"/>
        <v>42322.32880787037</v>
      </c>
    </row>
    <row r="3003" spans="1:20" ht="30" x14ac:dyDescent="0.2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 t="shared" si="184"/>
        <v>1.1160000000000001</v>
      </c>
      <c r="P3003" s="7">
        <f t="shared" si="185"/>
        <v>73.907284768211923</v>
      </c>
      <c r="Q3003" t="s">
        <v>8325</v>
      </c>
      <c r="R3003" t="s">
        <v>8326</v>
      </c>
      <c r="S3003" s="17">
        <f t="shared" si="186"/>
        <v>42130.28328703704</v>
      </c>
      <c r="T3003" s="11">
        <f t="shared" si="187"/>
        <v>42160.28328703704</v>
      </c>
    </row>
    <row r="3004" spans="1:20" ht="45" x14ac:dyDescent="0.2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6">
        <f t="shared" si="184"/>
        <v>1.1166666666666667</v>
      </c>
      <c r="P3004" s="7">
        <f t="shared" si="185"/>
        <v>68.367346938775512</v>
      </c>
      <c r="Q3004" t="s">
        <v>8322</v>
      </c>
      <c r="R3004" t="s">
        <v>8323</v>
      </c>
      <c r="S3004" s="17">
        <f t="shared" si="186"/>
        <v>40689.362534722219</v>
      </c>
      <c r="T3004" s="11">
        <f t="shared" si="187"/>
        <v>40719.362534722219</v>
      </c>
    </row>
    <row r="3005" spans="1:20" ht="45" x14ac:dyDescent="0.2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6">
        <f t="shared" si="184"/>
        <v>1.1166666666666667</v>
      </c>
      <c r="P3005" s="7">
        <f t="shared" si="185"/>
        <v>159.52380952380952</v>
      </c>
      <c r="Q3005" t="s">
        <v>8325</v>
      </c>
      <c r="R3005" t="s">
        <v>8346</v>
      </c>
      <c r="S3005" s="17">
        <f t="shared" si="186"/>
        <v>42416.198796296296</v>
      </c>
      <c r="T3005" s="11">
        <f t="shared" si="187"/>
        <v>42476.040972222218</v>
      </c>
    </row>
    <row r="3006" spans="1:20" ht="45" x14ac:dyDescent="0.2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 t="shared" si="184"/>
        <v>1.117</v>
      </c>
      <c r="P3006" s="7">
        <f t="shared" si="185"/>
        <v>53.19047619047619</v>
      </c>
      <c r="Q3006" t="s">
        <v>8322</v>
      </c>
      <c r="R3006" t="s">
        <v>8323</v>
      </c>
      <c r="S3006" s="17">
        <f t="shared" si="186"/>
        <v>42639.213159722225</v>
      </c>
      <c r="T3006" s="11">
        <f t="shared" si="187"/>
        <v>42659.249999999993</v>
      </c>
    </row>
    <row r="3007" spans="1:20" ht="45" x14ac:dyDescent="0.2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6">
        <f t="shared" si="184"/>
        <v>1.1171428571428572</v>
      </c>
      <c r="P3007" s="7">
        <f t="shared" si="185"/>
        <v>60.153846153846153</v>
      </c>
      <c r="Q3007" t="s">
        <v>8325</v>
      </c>
      <c r="R3007" t="s">
        <v>8354</v>
      </c>
      <c r="S3007" s="17">
        <f t="shared" si="186"/>
        <v>41524.650219907402</v>
      </c>
      <c r="T3007" s="11">
        <f t="shared" si="187"/>
        <v>41552</v>
      </c>
    </row>
    <row r="3008" spans="1:20" ht="45" x14ac:dyDescent="0.2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6">
        <f t="shared" si="184"/>
        <v>1.1171428571428572</v>
      </c>
      <c r="P3008" s="7">
        <f t="shared" si="185"/>
        <v>65.166666666666671</v>
      </c>
      <c r="Q3008" t="s">
        <v>8317</v>
      </c>
      <c r="R3008" t="s">
        <v>8318</v>
      </c>
      <c r="S3008" s="17">
        <f t="shared" si="186"/>
        <v>42524.574305555558</v>
      </c>
      <c r="T3008" s="11">
        <f t="shared" si="187"/>
        <v>42544.574305555558</v>
      </c>
    </row>
    <row r="3009" spans="1:20" ht="45" x14ac:dyDescent="0.2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 t="shared" si="184"/>
        <v>1.1172500000000001</v>
      </c>
      <c r="P3009" s="7">
        <f t="shared" si="185"/>
        <v>148.96666666666667</v>
      </c>
      <c r="Q3009" t="s">
        <v>8310</v>
      </c>
      <c r="R3009" t="s">
        <v>8311</v>
      </c>
      <c r="S3009" s="17">
        <f t="shared" si="186"/>
        <v>41928.956400462957</v>
      </c>
      <c r="T3009" s="11">
        <f t="shared" si="187"/>
        <v>41958.998067129629</v>
      </c>
    </row>
    <row r="3010" spans="1:20" ht="30" x14ac:dyDescent="0.2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 t="shared" ref="O3010:O3073" si="188">E3010/D3010</f>
        <v>1.1175999999999999</v>
      </c>
      <c r="P3010" s="7">
        <f t="shared" ref="P3010:P3073" si="189">IFERROR(E3010/L3010,0)</f>
        <v>79.262411347517727</v>
      </c>
      <c r="Q3010" t="s">
        <v>8325</v>
      </c>
      <c r="R3010" t="s">
        <v>8330</v>
      </c>
      <c r="S3010" s="17">
        <f t="shared" ref="S3010:S3073" si="190">(((J3010/60)/60)/24)+DATE(1970,1,1)+(-5/24)</f>
        <v>42044.503553240742</v>
      </c>
      <c r="T3010" s="11">
        <f t="shared" ref="T3010:T3073" si="191">(((I3010/60)/60)/24)+DATE(1970,1,1)+(-5/24)</f>
        <v>42098.707638888889</v>
      </c>
    </row>
    <row r="3011" spans="1:20" ht="45" x14ac:dyDescent="0.2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 t="shared" si="188"/>
        <v>1.1176666666666666</v>
      </c>
      <c r="P3011" s="7">
        <f t="shared" si="189"/>
        <v>40.397590361445786</v>
      </c>
      <c r="Q3011" t="s">
        <v>8310</v>
      </c>
      <c r="R3011" t="s">
        <v>8315</v>
      </c>
      <c r="S3011" s="17">
        <f t="shared" si="190"/>
        <v>42370.363518518519</v>
      </c>
      <c r="T3011" s="11">
        <f t="shared" si="191"/>
        <v>42394.786111111105</v>
      </c>
    </row>
    <row r="3012" spans="1:20" ht="45" x14ac:dyDescent="0.2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 t="shared" si="188"/>
        <v>1.1178571428571429</v>
      </c>
      <c r="P3012" s="7">
        <f t="shared" si="189"/>
        <v>85.054347826086953</v>
      </c>
      <c r="Q3012" t="s">
        <v>8325</v>
      </c>
      <c r="R3012" t="s">
        <v>8326</v>
      </c>
      <c r="S3012" s="17">
        <f t="shared" si="190"/>
        <v>40963.404699074068</v>
      </c>
      <c r="T3012" s="11">
        <f t="shared" si="191"/>
        <v>41005.999305555553</v>
      </c>
    </row>
    <row r="3013" spans="1:20" ht="45" x14ac:dyDescent="0.2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 t="shared" si="188"/>
        <v>1.1179285714285714</v>
      </c>
      <c r="P3013" s="7">
        <f t="shared" si="189"/>
        <v>75.975728155339809</v>
      </c>
      <c r="Q3013" t="s">
        <v>8338</v>
      </c>
      <c r="R3013" t="s">
        <v>8339</v>
      </c>
      <c r="S3013" s="17">
        <f t="shared" si="190"/>
        <v>42296.375046296293</v>
      </c>
      <c r="T3013" s="11">
        <f t="shared" si="191"/>
        <v>42326.416712962957</v>
      </c>
    </row>
    <row r="3014" spans="1:20" ht="45" x14ac:dyDescent="0.2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 t="shared" si="188"/>
        <v>1.1187499999999999</v>
      </c>
      <c r="P3014" s="7">
        <f t="shared" si="189"/>
        <v>61.301369863013697</v>
      </c>
      <c r="Q3014" t="s">
        <v>8310</v>
      </c>
      <c r="R3014" t="s">
        <v>8315</v>
      </c>
      <c r="S3014" s="17">
        <f t="shared" si="190"/>
        <v>41348.669351851851</v>
      </c>
      <c r="T3014" s="11">
        <f t="shared" si="191"/>
        <v>41378.669351851851</v>
      </c>
    </row>
    <row r="3015" spans="1:20" x14ac:dyDescent="0.2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 t="shared" si="188"/>
        <v>1.1188571428571428</v>
      </c>
      <c r="P3015" s="7">
        <f t="shared" si="189"/>
        <v>47.756097560975611</v>
      </c>
      <c r="Q3015" t="s">
        <v>8325</v>
      </c>
      <c r="R3015" t="s">
        <v>8326</v>
      </c>
      <c r="S3015" s="17">
        <f t="shared" si="190"/>
        <v>42719.700011574074</v>
      </c>
      <c r="T3015" s="11">
        <f t="shared" si="191"/>
        <v>42749.700011574074</v>
      </c>
    </row>
    <row r="3016" spans="1:20" ht="45" x14ac:dyDescent="0.2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 t="shared" si="188"/>
        <v>1.118936170212766</v>
      </c>
      <c r="P3016" s="7">
        <f t="shared" si="189"/>
        <v>105.18</v>
      </c>
      <c r="Q3016" t="s">
        <v>8310</v>
      </c>
      <c r="R3016" t="s">
        <v>8315</v>
      </c>
      <c r="S3016" s="17">
        <f t="shared" si="190"/>
        <v>42417.60974537037</v>
      </c>
      <c r="T3016" s="11">
        <f t="shared" si="191"/>
        <v>42477.568078703705</v>
      </c>
    </row>
    <row r="3017" spans="1:20" ht="60" x14ac:dyDescent="0.2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 t="shared" si="188"/>
        <v>1.119</v>
      </c>
      <c r="P3017" s="7">
        <f t="shared" si="189"/>
        <v>62.166666666666664</v>
      </c>
      <c r="Q3017" t="s">
        <v>8317</v>
      </c>
      <c r="R3017" t="s">
        <v>8318</v>
      </c>
      <c r="S3017" s="17">
        <f t="shared" si="190"/>
        <v>42374.443171296291</v>
      </c>
      <c r="T3017" s="11">
        <f t="shared" si="191"/>
        <v>42384.443171296291</v>
      </c>
    </row>
    <row r="3018" spans="1:20" ht="45" hidden="1" x14ac:dyDescent="0.2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 t="shared" si="188"/>
        <v>1.1199130434782609</v>
      </c>
      <c r="P3018" s="7">
        <f t="shared" si="189"/>
        <v>367.97142857142859</v>
      </c>
      <c r="Q3018" t="s">
        <v>8319</v>
      </c>
      <c r="R3018" t="s">
        <v>8321</v>
      </c>
      <c r="S3018" s="17">
        <f t="shared" si="190"/>
        <v>42257.674398148149</v>
      </c>
      <c r="T3018" s="11">
        <f t="shared" si="191"/>
        <v>42292.674398148149</v>
      </c>
    </row>
    <row r="3019" spans="1:20" ht="45" x14ac:dyDescent="0.2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6">
        <f t="shared" si="188"/>
        <v>1.1200000000000001</v>
      </c>
      <c r="P3019" s="7">
        <f t="shared" si="189"/>
        <v>56</v>
      </c>
      <c r="Q3019" t="s">
        <v>8319</v>
      </c>
      <c r="R3019" t="s">
        <v>8355</v>
      </c>
      <c r="S3019" s="17">
        <f t="shared" si="190"/>
        <v>42128.41978009259</v>
      </c>
      <c r="T3019" s="11">
        <f t="shared" si="191"/>
        <v>42158.41978009259</v>
      </c>
    </row>
    <row r="3020" spans="1:20" ht="30" x14ac:dyDescent="0.2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6">
        <f t="shared" si="188"/>
        <v>1.1200000000000001</v>
      </c>
      <c r="P3020" s="7">
        <f t="shared" si="189"/>
        <v>11.666666666666666</v>
      </c>
      <c r="Q3020" t="s">
        <v>8317</v>
      </c>
      <c r="R3020" t="s">
        <v>8318</v>
      </c>
      <c r="S3020" s="17">
        <f t="shared" si="190"/>
        <v>42378.270011574066</v>
      </c>
      <c r="T3020" s="11">
        <f t="shared" si="191"/>
        <v>42418.708333333336</v>
      </c>
    </row>
    <row r="3021" spans="1:20" ht="45" x14ac:dyDescent="0.2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6">
        <f t="shared" si="188"/>
        <v>1.1200000000000001</v>
      </c>
      <c r="P3021" s="7">
        <f t="shared" si="189"/>
        <v>58.94736842105263</v>
      </c>
      <c r="Q3021" t="s">
        <v>8317</v>
      </c>
      <c r="R3021" t="s">
        <v>8318</v>
      </c>
      <c r="S3021" s="17">
        <f t="shared" si="190"/>
        <v>42572.408483796295</v>
      </c>
      <c r="T3021" s="11">
        <f t="shared" si="191"/>
        <v>42588.916666666664</v>
      </c>
    </row>
    <row r="3022" spans="1:20" ht="45" x14ac:dyDescent="0.2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 t="shared" si="188"/>
        <v>1.121</v>
      </c>
      <c r="P3022" s="7">
        <f t="shared" si="189"/>
        <v>44.25</v>
      </c>
      <c r="Q3022" t="s">
        <v>8317</v>
      </c>
      <c r="R3022" t="s">
        <v>8318</v>
      </c>
      <c r="S3022" s="17">
        <f t="shared" si="190"/>
        <v>42185.058912037035</v>
      </c>
      <c r="T3022" s="11">
        <f t="shared" si="191"/>
        <v>42221.249999999993</v>
      </c>
    </row>
    <row r="3023" spans="1:20" x14ac:dyDescent="0.2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 t="shared" si="188"/>
        <v>1.1210242048409682</v>
      </c>
      <c r="P3023" s="7">
        <f t="shared" si="189"/>
        <v>69.18518518518519</v>
      </c>
      <c r="Q3023" t="s">
        <v>8317</v>
      </c>
      <c r="R3023" t="s">
        <v>8318</v>
      </c>
      <c r="S3023" s="17">
        <f t="shared" si="190"/>
        <v>42762.734097222223</v>
      </c>
      <c r="T3023" s="11">
        <f t="shared" si="191"/>
        <v>42793.999999999993</v>
      </c>
    </row>
    <row r="3024" spans="1:20" ht="45" x14ac:dyDescent="0.2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 t="shared" si="188"/>
        <v>1.1210500000000001</v>
      </c>
      <c r="P3024" s="7">
        <f t="shared" si="189"/>
        <v>58.540469973890339</v>
      </c>
      <c r="Q3024" t="s">
        <v>8310</v>
      </c>
      <c r="R3024" t="s">
        <v>8315</v>
      </c>
      <c r="S3024" s="17">
        <f t="shared" si="190"/>
        <v>41980.573460648149</v>
      </c>
      <c r="T3024" s="11">
        <f t="shared" si="191"/>
        <v>42010.573460648149</v>
      </c>
    </row>
    <row r="3025" spans="1:20" ht="30" x14ac:dyDescent="0.2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 t="shared" si="188"/>
        <v>1.1210606060606061</v>
      </c>
      <c r="P3025" s="7">
        <f t="shared" si="189"/>
        <v>116.21465968586388</v>
      </c>
      <c r="Q3025" t="s">
        <v>8338</v>
      </c>
      <c r="R3025" t="s">
        <v>8339</v>
      </c>
      <c r="S3025" s="17">
        <f t="shared" si="190"/>
        <v>42653.968854166662</v>
      </c>
      <c r="T3025" s="11">
        <f t="shared" si="191"/>
        <v>42684.010520833333</v>
      </c>
    </row>
    <row r="3026" spans="1:20" ht="30" x14ac:dyDescent="0.2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 t="shared" si="188"/>
        <v>1.121664</v>
      </c>
      <c r="P3026" s="7">
        <f t="shared" si="189"/>
        <v>41.237647058823526</v>
      </c>
      <c r="Q3026" t="s">
        <v>8317</v>
      </c>
      <c r="R3026" t="s">
        <v>8318</v>
      </c>
      <c r="S3026" s="17">
        <f t="shared" si="190"/>
        <v>42284.30773148148</v>
      </c>
      <c r="T3026" s="11">
        <f t="shared" si="191"/>
        <v>42307.666666666664</v>
      </c>
    </row>
    <row r="3027" spans="1:20" ht="30" x14ac:dyDescent="0.2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 t="shared" si="188"/>
        <v>1.1225000000000001</v>
      </c>
      <c r="P3027" s="7">
        <f t="shared" si="189"/>
        <v>31.619718309859156</v>
      </c>
      <c r="Q3027" t="s">
        <v>8317</v>
      </c>
      <c r="R3027" t="s">
        <v>8318</v>
      </c>
      <c r="S3027" s="17">
        <f t="shared" si="190"/>
        <v>41788.872037037036</v>
      </c>
      <c r="T3027" s="11">
        <f t="shared" si="191"/>
        <v>41821.958333333328</v>
      </c>
    </row>
    <row r="3028" spans="1:20" ht="45" x14ac:dyDescent="0.2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6">
        <f t="shared" si="188"/>
        <v>1.1226666666666667</v>
      </c>
      <c r="P3028" s="7">
        <f t="shared" si="189"/>
        <v>44.315789473684212</v>
      </c>
      <c r="Q3028" t="s">
        <v>8322</v>
      </c>
      <c r="R3028" t="s">
        <v>8342</v>
      </c>
      <c r="S3028" s="17">
        <f t="shared" si="190"/>
        <v>41500.519583333327</v>
      </c>
      <c r="T3028" s="11">
        <f t="shared" si="191"/>
        <v>41530.519583333327</v>
      </c>
    </row>
    <row r="3029" spans="1:20" ht="45" x14ac:dyDescent="0.2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6">
        <f t="shared" si="188"/>
        <v>1.1226666666666667</v>
      </c>
      <c r="P3029" s="7">
        <f t="shared" si="189"/>
        <v>87.103448275862064</v>
      </c>
      <c r="Q3029" t="s">
        <v>8325</v>
      </c>
      <c r="R3029" t="s">
        <v>8326</v>
      </c>
      <c r="S3029" s="17">
        <f t="shared" si="190"/>
        <v>41813.557766203703</v>
      </c>
      <c r="T3029" s="11">
        <f t="shared" si="191"/>
        <v>41844.557766203703</v>
      </c>
    </row>
    <row r="3030" spans="1:20" ht="45" x14ac:dyDescent="0.2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 t="shared" si="188"/>
        <v>1.1229714285714285</v>
      </c>
      <c r="P3030" s="7">
        <f t="shared" si="189"/>
        <v>149.44486692015209</v>
      </c>
      <c r="Q3030" t="s">
        <v>8317</v>
      </c>
      <c r="R3030" t="s">
        <v>8357</v>
      </c>
      <c r="S3030" s="17">
        <f t="shared" si="190"/>
        <v>41899.086608796293</v>
      </c>
      <c r="T3030" s="11">
        <f t="shared" si="191"/>
        <v>41928.082638888889</v>
      </c>
    </row>
    <row r="3031" spans="1:20" ht="45" x14ac:dyDescent="0.2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 t="shared" si="188"/>
        <v>1.1230249999999999</v>
      </c>
      <c r="P3031" s="7">
        <f t="shared" si="189"/>
        <v>181.13306451612902</v>
      </c>
      <c r="Q3031" t="s">
        <v>8310</v>
      </c>
      <c r="R3031" t="s">
        <v>8315</v>
      </c>
      <c r="S3031" s="17">
        <f t="shared" si="190"/>
        <v>41745.427627314813</v>
      </c>
      <c r="T3031" s="11">
        <f t="shared" si="191"/>
        <v>41775.9375</v>
      </c>
    </row>
    <row r="3032" spans="1:20" ht="45" x14ac:dyDescent="0.2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 t="shared" si="188"/>
        <v>1.1232142857142857</v>
      </c>
      <c r="P3032" s="7">
        <f t="shared" si="189"/>
        <v>39.810126582278478</v>
      </c>
      <c r="Q3032" t="s">
        <v>8317</v>
      </c>
      <c r="R3032" t="s">
        <v>8318</v>
      </c>
      <c r="S3032" s="17">
        <f t="shared" si="190"/>
        <v>42156.302060185182</v>
      </c>
      <c r="T3032" s="11">
        <f t="shared" si="191"/>
        <v>42186.302060185182</v>
      </c>
    </row>
    <row r="3033" spans="1:20" ht="45" x14ac:dyDescent="0.2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 t="shared" si="188"/>
        <v>1.1236044444444444</v>
      </c>
      <c r="P3033" s="7">
        <f t="shared" si="189"/>
        <v>23.963127962085309</v>
      </c>
      <c r="Q3033" t="s">
        <v>8325</v>
      </c>
      <c r="R3033" t="s">
        <v>8330</v>
      </c>
      <c r="S3033" s="17">
        <f t="shared" si="190"/>
        <v>41249.240624999999</v>
      </c>
      <c r="T3033" s="11">
        <f t="shared" si="191"/>
        <v>41281.125</v>
      </c>
    </row>
    <row r="3034" spans="1:20" ht="45" x14ac:dyDescent="0.2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 t="shared" si="188"/>
        <v>1.1240000000000001</v>
      </c>
      <c r="P3034" s="7">
        <f t="shared" si="189"/>
        <v>35.125</v>
      </c>
      <c r="Q3034" t="s">
        <v>8319</v>
      </c>
      <c r="R3034" t="s">
        <v>8321</v>
      </c>
      <c r="S3034" s="17">
        <f t="shared" si="190"/>
        <v>41931.828518518516</v>
      </c>
      <c r="T3034" s="11">
        <f t="shared" si="191"/>
        <v>41991.870185185187</v>
      </c>
    </row>
    <row r="3035" spans="1:20" ht="45" x14ac:dyDescent="0.2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6">
        <f t="shared" si="188"/>
        <v>1.125</v>
      </c>
      <c r="P3035" s="7">
        <f t="shared" si="189"/>
        <v>30</v>
      </c>
      <c r="Q3035" t="s">
        <v>8317</v>
      </c>
      <c r="R3035" t="s">
        <v>8318</v>
      </c>
      <c r="S3035" s="17">
        <f t="shared" si="190"/>
        <v>42064.577280092592</v>
      </c>
      <c r="T3035" s="11">
        <f t="shared" si="191"/>
        <v>42099.535613425927</v>
      </c>
    </row>
    <row r="3036" spans="1:20" ht="45" x14ac:dyDescent="0.2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6">
        <f t="shared" si="188"/>
        <v>1.125</v>
      </c>
      <c r="P3036" s="7">
        <f t="shared" si="189"/>
        <v>64.285714285714292</v>
      </c>
      <c r="Q3036" t="s">
        <v>8317</v>
      </c>
      <c r="R3036" t="s">
        <v>8318</v>
      </c>
      <c r="S3036" s="17">
        <f t="shared" si="190"/>
        <v>42553.718194444438</v>
      </c>
      <c r="T3036" s="11">
        <f t="shared" si="191"/>
        <v>42584.964583333327</v>
      </c>
    </row>
    <row r="3037" spans="1:20" ht="60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 t="shared" si="188"/>
        <v>1.1253599999999999</v>
      </c>
      <c r="P3037" s="7">
        <f t="shared" si="189"/>
        <v>89.314285714285717</v>
      </c>
      <c r="Q3037" t="s">
        <v>8317</v>
      </c>
      <c r="R3037" t="s">
        <v>8357</v>
      </c>
      <c r="S3037" s="17">
        <f t="shared" si="190"/>
        <v>42644.327025462961</v>
      </c>
      <c r="T3037" s="11">
        <f t="shared" si="191"/>
        <v>42674.957638888889</v>
      </c>
    </row>
    <row r="3038" spans="1:20" ht="45" x14ac:dyDescent="0.2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 t="shared" si="188"/>
        <v>1.1263736263736264</v>
      </c>
      <c r="P3038" s="7">
        <f t="shared" si="189"/>
        <v>109.04255319148936</v>
      </c>
      <c r="Q3038" t="s">
        <v>8310</v>
      </c>
      <c r="R3038" t="s">
        <v>8315</v>
      </c>
      <c r="S3038" s="17">
        <f t="shared" si="190"/>
        <v>41949.489629629628</v>
      </c>
      <c r="T3038" s="11">
        <f t="shared" si="191"/>
        <v>41994.489629629628</v>
      </c>
    </row>
    <row r="3039" spans="1:20" ht="60" x14ac:dyDescent="0.2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 t="shared" si="188"/>
        <v>1.1268</v>
      </c>
      <c r="P3039" s="7">
        <f t="shared" si="189"/>
        <v>110.47058823529412</v>
      </c>
      <c r="Q3039" t="s">
        <v>8310</v>
      </c>
      <c r="R3039" t="s">
        <v>8315</v>
      </c>
      <c r="S3039" s="17">
        <f t="shared" si="190"/>
        <v>40123.629965277774</v>
      </c>
      <c r="T3039" s="11">
        <f t="shared" si="191"/>
        <v>40211.124305555553</v>
      </c>
    </row>
    <row r="3040" spans="1:20" ht="45" x14ac:dyDescent="0.2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 t="shared" si="188"/>
        <v>1.1268750000000001</v>
      </c>
      <c r="P3040" s="7">
        <f t="shared" si="189"/>
        <v>107.32142857142857</v>
      </c>
      <c r="Q3040" t="s">
        <v>8333</v>
      </c>
      <c r="R3040" t="s">
        <v>8351</v>
      </c>
      <c r="S3040" s="17">
        <f t="shared" si="190"/>
        <v>42296.422997685186</v>
      </c>
      <c r="T3040" s="11">
        <f t="shared" si="191"/>
        <v>42326.46466435185</v>
      </c>
    </row>
    <row r="3041" spans="1:20" ht="45" x14ac:dyDescent="0.2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 t="shared" si="188"/>
        <v>1.127</v>
      </c>
      <c r="P3041" s="7">
        <f t="shared" si="189"/>
        <v>78.263888888888886</v>
      </c>
      <c r="Q3041" t="s">
        <v>8317</v>
      </c>
      <c r="R3041" t="s">
        <v>8318</v>
      </c>
      <c r="S3041" s="17">
        <f t="shared" si="190"/>
        <v>41753.427442129629</v>
      </c>
      <c r="T3041" s="11">
        <f t="shared" si="191"/>
        <v>41783.666666666664</v>
      </c>
    </row>
    <row r="3042" spans="1:20" ht="45" x14ac:dyDescent="0.2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 t="shared" si="188"/>
        <v>1.1276666666666666</v>
      </c>
      <c r="P3042" s="7">
        <f t="shared" si="189"/>
        <v>99.5</v>
      </c>
      <c r="Q3042" t="s">
        <v>8317</v>
      </c>
      <c r="R3042" t="s">
        <v>8318</v>
      </c>
      <c r="S3042" s="17">
        <f t="shared" si="190"/>
        <v>42627.245763888881</v>
      </c>
      <c r="T3042" s="11">
        <f t="shared" si="191"/>
        <v>42648.245763888881</v>
      </c>
    </row>
    <row r="3043" spans="1:20" ht="45" x14ac:dyDescent="0.2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 t="shared" si="188"/>
        <v>1.127715</v>
      </c>
      <c r="P3043" s="7">
        <f t="shared" si="189"/>
        <v>80.551071428571419</v>
      </c>
      <c r="Q3043" t="s">
        <v>8325</v>
      </c>
      <c r="R3043" t="s">
        <v>8329</v>
      </c>
      <c r="S3043" s="17">
        <f t="shared" si="190"/>
        <v>40730.670578703699</v>
      </c>
      <c r="T3043" s="11">
        <f t="shared" si="191"/>
        <v>40760.670578703699</v>
      </c>
    </row>
    <row r="3044" spans="1:20" ht="45" x14ac:dyDescent="0.2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 t="shared" si="188"/>
        <v>1.1279999999999999</v>
      </c>
      <c r="P3044" s="7">
        <f t="shared" si="189"/>
        <v>12.533333333333333</v>
      </c>
      <c r="Q3044" t="s">
        <v>8325</v>
      </c>
      <c r="R3044" t="s">
        <v>8346</v>
      </c>
      <c r="S3044" s="17">
        <f t="shared" si="190"/>
        <v>41596.705104166664</v>
      </c>
      <c r="T3044" s="11">
        <f t="shared" si="191"/>
        <v>41625.291666666664</v>
      </c>
    </row>
    <row r="3045" spans="1:20" ht="45" x14ac:dyDescent="0.2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 t="shared" si="188"/>
        <v>1.12815</v>
      </c>
      <c r="P3045" s="7">
        <f t="shared" si="189"/>
        <v>162.90974729241879</v>
      </c>
      <c r="Q3045" t="s">
        <v>8317</v>
      </c>
      <c r="R3045" t="s">
        <v>8357</v>
      </c>
      <c r="S3045" s="17">
        <f t="shared" si="190"/>
        <v>41928.672731481478</v>
      </c>
      <c r="T3045" s="11">
        <f t="shared" si="191"/>
        <v>41958.714398148142</v>
      </c>
    </row>
    <row r="3046" spans="1:20" ht="45" x14ac:dyDescent="0.2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 t="shared" si="188"/>
        <v>1.1283333333333334</v>
      </c>
      <c r="P3046" s="7">
        <f t="shared" si="189"/>
        <v>49.05797101449275</v>
      </c>
      <c r="Q3046" t="s">
        <v>8317</v>
      </c>
      <c r="R3046" t="s">
        <v>8318</v>
      </c>
      <c r="S3046" s="17">
        <f t="shared" si="190"/>
        <v>42482.80736111111</v>
      </c>
      <c r="T3046" s="11">
        <f t="shared" si="191"/>
        <v>42489.082638888889</v>
      </c>
    </row>
    <row r="3047" spans="1:20" ht="45" x14ac:dyDescent="0.2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 t="shared" si="188"/>
        <v>1.1285000000000001</v>
      </c>
      <c r="P3047" s="7">
        <f t="shared" si="189"/>
        <v>39.596491228070178</v>
      </c>
      <c r="Q3047" t="s">
        <v>8317</v>
      </c>
      <c r="R3047" t="s">
        <v>8318</v>
      </c>
      <c r="S3047" s="17">
        <f t="shared" si="190"/>
        <v>42053.708587962967</v>
      </c>
      <c r="T3047" s="11">
        <f t="shared" si="191"/>
        <v>42079.666666666664</v>
      </c>
    </row>
    <row r="3048" spans="1:20" ht="45" x14ac:dyDescent="0.2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 t="shared" si="188"/>
        <v>1.1291099999999998</v>
      </c>
      <c r="P3048" s="7">
        <f t="shared" si="189"/>
        <v>47.541473684210523</v>
      </c>
      <c r="Q3048" t="s">
        <v>8325</v>
      </c>
      <c r="R3048" t="s">
        <v>8329</v>
      </c>
      <c r="S3048" s="17">
        <f t="shared" si="190"/>
        <v>40999.437592592592</v>
      </c>
      <c r="T3048" s="11">
        <f t="shared" si="191"/>
        <v>41029.437592592592</v>
      </c>
    </row>
    <row r="3049" spans="1:20" ht="60" x14ac:dyDescent="0.2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 t="shared" si="188"/>
        <v>1.1292</v>
      </c>
      <c r="P3049" s="7">
        <f t="shared" si="189"/>
        <v>48.051063829787232</v>
      </c>
      <c r="Q3049" t="s">
        <v>8310</v>
      </c>
      <c r="R3049" t="s">
        <v>8315</v>
      </c>
      <c r="S3049" s="17">
        <f t="shared" si="190"/>
        <v>40332.715509259258</v>
      </c>
      <c r="T3049" s="11">
        <f t="shared" si="191"/>
        <v>40412.527777777774</v>
      </c>
    </row>
    <row r="3050" spans="1:20" ht="45" x14ac:dyDescent="0.2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 t="shared" si="188"/>
        <v>1.1292857142857142</v>
      </c>
      <c r="P3050" s="7">
        <f t="shared" si="189"/>
        <v>64.268292682926827</v>
      </c>
      <c r="Q3050" t="s">
        <v>8317</v>
      </c>
      <c r="R3050" t="s">
        <v>8318</v>
      </c>
      <c r="S3050" s="17">
        <f t="shared" si="190"/>
        <v>40970.667337962957</v>
      </c>
      <c r="T3050" s="11">
        <f t="shared" si="191"/>
        <v>41000.625671296293</v>
      </c>
    </row>
    <row r="3051" spans="1:20" ht="45" x14ac:dyDescent="0.2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 t="shared" si="188"/>
        <v>1.1292973333333334</v>
      </c>
      <c r="P3051" s="7">
        <f t="shared" si="189"/>
        <v>147.17167680278018</v>
      </c>
      <c r="Q3051" t="s">
        <v>8310</v>
      </c>
      <c r="R3051" t="s">
        <v>8315</v>
      </c>
      <c r="S3051" s="17">
        <f t="shared" si="190"/>
        <v>42775.106550925928</v>
      </c>
      <c r="T3051" s="11">
        <f t="shared" si="191"/>
        <v>42808.747916666667</v>
      </c>
    </row>
    <row r="3052" spans="1:20" ht="45" x14ac:dyDescent="0.2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 t="shared" si="188"/>
        <v>1.1293199999999999</v>
      </c>
      <c r="P3052" s="7">
        <f t="shared" si="189"/>
        <v>19.471034482758618</v>
      </c>
      <c r="Q3052" t="s">
        <v>8310</v>
      </c>
      <c r="R3052" t="s">
        <v>8312</v>
      </c>
      <c r="S3052" s="17">
        <f t="shared" si="190"/>
        <v>42360.278877314813</v>
      </c>
      <c r="T3052" s="11">
        <f t="shared" si="191"/>
        <v>42390.278877314813</v>
      </c>
    </row>
    <row r="3053" spans="1:20" ht="30" x14ac:dyDescent="0.2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 t="shared" si="188"/>
        <v>1.1294117647058823</v>
      </c>
      <c r="P3053" s="7">
        <f t="shared" si="189"/>
        <v>39.183673469387756</v>
      </c>
      <c r="Q3053" t="s">
        <v>8325</v>
      </c>
      <c r="R3053" t="s">
        <v>8346</v>
      </c>
      <c r="S3053" s="17">
        <f t="shared" si="190"/>
        <v>41034.448263888888</v>
      </c>
      <c r="T3053" s="11">
        <f t="shared" si="191"/>
        <v>41064.448263888888</v>
      </c>
    </row>
    <row r="3054" spans="1:20" ht="45" x14ac:dyDescent="0.2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 t="shared" si="188"/>
        <v>1.1294999999999999</v>
      </c>
      <c r="P3054" s="7">
        <f t="shared" si="189"/>
        <v>136.90909090909091</v>
      </c>
      <c r="Q3054" t="s">
        <v>8325</v>
      </c>
      <c r="R3054" t="s">
        <v>8354</v>
      </c>
      <c r="S3054" s="17">
        <f t="shared" si="190"/>
        <v>41952.882800925923</v>
      </c>
      <c r="T3054" s="11">
        <f t="shared" si="191"/>
        <v>41980.999305555553</v>
      </c>
    </row>
    <row r="3055" spans="1:20" ht="30" x14ac:dyDescent="0.2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6">
        <f t="shared" si="188"/>
        <v>1.1299999999999999</v>
      </c>
      <c r="P3055" s="7">
        <f t="shared" si="189"/>
        <v>66.470588235294116</v>
      </c>
      <c r="Q3055" t="s">
        <v>8325</v>
      </c>
      <c r="R3055" t="s">
        <v>8326</v>
      </c>
      <c r="S3055" s="17">
        <f t="shared" si="190"/>
        <v>41321.131249999999</v>
      </c>
      <c r="T3055" s="11">
        <f t="shared" si="191"/>
        <v>41328.131249999999</v>
      </c>
    </row>
    <row r="3056" spans="1:20" ht="60" x14ac:dyDescent="0.25">
      <c r="A3056">
        <v>3752</v>
      </c>
      <c r="B3056" s="3" t="s">
        <v>3749</v>
      </c>
      <c r="C3056" s="3" t="s">
        <v>7862</v>
      </c>
      <c r="D3056">
        <v>500</v>
      </c>
      <c r="E3056">
        <v>565</v>
      </c>
      <c r="F3056" t="s">
        <v>8219</v>
      </c>
      <c r="G3056" t="s">
        <v>8225</v>
      </c>
      <c r="H3056" t="s">
        <v>8247</v>
      </c>
      <c r="I3056">
        <v>1476651600</v>
      </c>
      <c r="J3056">
        <v>1473189335</v>
      </c>
      <c r="K3056" t="b">
        <v>0</v>
      </c>
      <c r="L3056">
        <v>15</v>
      </c>
      <c r="M3056" t="b">
        <v>1</v>
      </c>
      <c r="N3056" t="s">
        <v>8305</v>
      </c>
      <c r="O3056" s="6">
        <f t="shared" si="188"/>
        <v>1.1299999999999999</v>
      </c>
      <c r="P3056" s="7">
        <f t="shared" si="189"/>
        <v>37.666666666666664</v>
      </c>
      <c r="Q3056" t="s">
        <v>8317</v>
      </c>
      <c r="R3056" t="s">
        <v>8359</v>
      </c>
      <c r="S3056" s="17">
        <f t="shared" si="190"/>
        <v>42619.594155092585</v>
      </c>
      <c r="T3056" s="11">
        <f t="shared" si="191"/>
        <v>42659.666666666664</v>
      </c>
    </row>
    <row r="3057" spans="1:20" ht="45" x14ac:dyDescent="0.25">
      <c r="A3057">
        <v>3619</v>
      </c>
      <c r="B3057" s="3" t="s">
        <v>3617</v>
      </c>
      <c r="C3057" s="3" t="s">
        <v>7729</v>
      </c>
      <c r="D3057">
        <v>1000</v>
      </c>
      <c r="E3057">
        <v>1130</v>
      </c>
      <c r="F3057" t="s">
        <v>8219</v>
      </c>
      <c r="G3057" t="s">
        <v>8224</v>
      </c>
      <c r="H3057" t="s">
        <v>8246</v>
      </c>
      <c r="I3057">
        <v>1479592800</v>
      </c>
      <c r="J3057">
        <v>1476760226</v>
      </c>
      <c r="K3057" t="b">
        <v>0</v>
      </c>
      <c r="L3057">
        <v>17</v>
      </c>
      <c r="M3057" t="b">
        <v>1</v>
      </c>
      <c r="N3057" t="s">
        <v>8271</v>
      </c>
      <c r="O3057" s="6">
        <f t="shared" si="188"/>
        <v>1.1299999999999999</v>
      </c>
      <c r="P3057" s="7">
        <f t="shared" si="189"/>
        <v>66.470588235294116</v>
      </c>
      <c r="Q3057" t="s">
        <v>8317</v>
      </c>
      <c r="R3057" t="s">
        <v>8318</v>
      </c>
      <c r="S3057" s="17">
        <f t="shared" si="190"/>
        <v>42660.92391203704</v>
      </c>
      <c r="T3057" s="11">
        <f t="shared" si="191"/>
        <v>42693.708333333336</v>
      </c>
    </row>
    <row r="3058" spans="1:20" ht="45" x14ac:dyDescent="0.2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 t="shared" si="188"/>
        <v>1.1300013888888889</v>
      </c>
      <c r="P3058" s="7">
        <f t="shared" si="189"/>
        <v>50.222283950617282</v>
      </c>
      <c r="Q3058" t="s">
        <v>8319</v>
      </c>
      <c r="R3058" t="s">
        <v>8349</v>
      </c>
      <c r="S3058" s="17">
        <f t="shared" si="190"/>
        <v>40765.668553240735</v>
      </c>
      <c r="T3058" s="11">
        <f t="shared" si="191"/>
        <v>40795.668553240735</v>
      </c>
    </row>
    <row r="3059" spans="1:20" ht="45" x14ac:dyDescent="0.2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 t="shared" si="188"/>
        <v>1.13015</v>
      </c>
      <c r="P3059" s="7">
        <f t="shared" si="189"/>
        <v>203.63063063063063</v>
      </c>
      <c r="Q3059" t="s">
        <v>8310</v>
      </c>
      <c r="R3059" t="s">
        <v>8315</v>
      </c>
      <c r="S3059" s="17">
        <f t="shared" si="190"/>
        <v>42263.471956018511</v>
      </c>
      <c r="T3059" s="11">
        <f t="shared" si="191"/>
        <v>42305.124999999993</v>
      </c>
    </row>
    <row r="3060" spans="1:20" ht="30" x14ac:dyDescent="0.2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 t="shared" si="188"/>
        <v>1.130176111111111</v>
      </c>
      <c r="P3060" s="7">
        <f t="shared" si="189"/>
        <v>109.96308108108107</v>
      </c>
      <c r="Q3060" t="s">
        <v>8325</v>
      </c>
      <c r="R3060" t="s">
        <v>8354</v>
      </c>
      <c r="S3060" s="17">
        <f t="shared" si="190"/>
        <v>41298.301631944443</v>
      </c>
      <c r="T3060" s="11">
        <f t="shared" si="191"/>
        <v>41328.999305555553</v>
      </c>
    </row>
    <row r="3061" spans="1:20" ht="30" x14ac:dyDescent="0.2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 t="shared" si="188"/>
        <v>1.1303159999999999</v>
      </c>
      <c r="P3061" s="7">
        <f t="shared" si="189"/>
        <v>144.91230769230768</v>
      </c>
      <c r="Q3061" t="s">
        <v>8310</v>
      </c>
      <c r="R3061" t="s">
        <v>8312</v>
      </c>
      <c r="S3061" s="17">
        <f t="shared" si="190"/>
        <v>40722.845324074071</v>
      </c>
      <c r="T3061" s="11">
        <f t="shared" si="191"/>
        <v>40752.845324074071</v>
      </c>
    </row>
    <row r="3062" spans="1:20" ht="45" x14ac:dyDescent="0.2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 t="shared" si="188"/>
        <v>1.13104</v>
      </c>
      <c r="P3062" s="7">
        <f t="shared" si="189"/>
        <v>50.764811490125673</v>
      </c>
      <c r="Q3062" t="s">
        <v>8317</v>
      </c>
      <c r="R3062" t="s">
        <v>8357</v>
      </c>
      <c r="S3062" s="17">
        <f t="shared" si="190"/>
        <v>41919.915277777778</v>
      </c>
      <c r="T3062" s="11">
        <f t="shared" si="191"/>
        <v>41948</v>
      </c>
    </row>
    <row r="3063" spans="1:20" ht="45" x14ac:dyDescent="0.2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 t="shared" si="188"/>
        <v>1.1325000000000001</v>
      </c>
      <c r="P3063" s="7">
        <f t="shared" si="189"/>
        <v>51.477272727272727</v>
      </c>
      <c r="Q3063" t="s">
        <v>8325</v>
      </c>
      <c r="R3063" t="s">
        <v>8329</v>
      </c>
      <c r="S3063" s="17">
        <f t="shared" si="190"/>
        <v>40891.941134259258</v>
      </c>
      <c r="T3063" s="11">
        <f t="shared" si="191"/>
        <v>40951.941134259258</v>
      </c>
    </row>
    <row r="3064" spans="1:20" ht="45" x14ac:dyDescent="0.2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 t="shared" si="188"/>
        <v>1.133</v>
      </c>
      <c r="P3064" s="7">
        <f t="shared" si="189"/>
        <v>68.253012048192772</v>
      </c>
      <c r="Q3064" t="s">
        <v>8317</v>
      </c>
      <c r="R3064" t="s">
        <v>8318</v>
      </c>
      <c r="S3064" s="17">
        <f t="shared" si="190"/>
        <v>42054.535856481474</v>
      </c>
      <c r="T3064" s="11">
        <f t="shared" si="191"/>
        <v>42099.958333333336</v>
      </c>
    </row>
    <row r="3065" spans="1:20" ht="45" x14ac:dyDescent="0.2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6">
        <f t="shared" si="188"/>
        <v>1.1333333333333333</v>
      </c>
      <c r="P3065" s="7">
        <f t="shared" si="189"/>
        <v>34</v>
      </c>
      <c r="Q3065" t="s">
        <v>8325</v>
      </c>
      <c r="R3065" t="s">
        <v>8329</v>
      </c>
      <c r="S3065" s="17">
        <f t="shared" si="190"/>
        <v>41034.513831018514</v>
      </c>
      <c r="T3065" s="11">
        <f t="shared" si="191"/>
        <v>41064.513831018514</v>
      </c>
    </row>
    <row r="3066" spans="1:20" ht="45" x14ac:dyDescent="0.2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 t="shared" si="188"/>
        <v>1.1333333333333333</v>
      </c>
      <c r="P3066" s="7">
        <f t="shared" si="189"/>
        <v>23.448275862068964</v>
      </c>
      <c r="Q3066" t="s">
        <v>8325</v>
      </c>
      <c r="R3066" t="s">
        <v>8329</v>
      </c>
      <c r="S3066" s="17">
        <f t="shared" si="190"/>
        <v>41053.564525462964</v>
      </c>
      <c r="T3066" s="11">
        <f t="shared" si="191"/>
        <v>41083.564525462964</v>
      </c>
    </row>
    <row r="3067" spans="1:20" ht="45" x14ac:dyDescent="0.2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6">
        <f t="shared" si="188"/>
        <v>1.1333333333333333</v>
      </c>
      <c r="P3067" s="7">
        <f t="shared" si="189"/>
        <v>20</v>
      </c>
      <c r="Q3067" t="s">
        <v>8317</v>
      </c>
      <c r="R3067" t="s">
        <v>8318</v>
      </c>
      <c r="S3067" s="17">
        <f t="shared" si="190"/>
        <v>41918.672499999993</v>
      </c>
      <c r="T3067" s="11">
        <f t="shared" si="191"/>
        <v>41945.791666666664</v>
      </c>
    </row>
    <row r="3068" spans="1:20" ht="45" x14ac:dyDescent="0.2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 t="shared" si="188"/>
        <v>1.1339285714285714</v>
      </c>
      <c r="P3068" s="7">
        <f t="shared" si="189"/>
        <v>50.396825396825399</v>
      </c>
      <c r="Q3068" t="s">
        <v>8317</v>
      </c>
      <c r="R3068" t="s">
        <v>8318</v>
      </c>
      <c r="S3068" s="17">
        <f t="shared" si="190"/>
        <v>42458.433391203704</v>
      </c>
      <c r="T3068" s="11">
        <f t="shared" si="191"/>
        <v>42488.433391203704</v>
      </c>
    </row>
    <row r="3069" spans="1:20" ht="45" x14ac:dyDescent="0.2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 t="shared" si="188"/>
        <v>1.1342219999999998</v>
      </c>
      <c r="P3069" s="7">
        <f t="shared" si="189"/>
        <v>107.00207547169811</v>
      </c>
      <c r="Q3069" t="s">
        <v>8317</v>
      </c>
      <c r="R3069" t="s">
        <v>8318</v>
      </c>
      <c r="S3069" s="17">
        <f t="shared" si="190"/>
        <v>42015.842118055552</v>
      </c>
      <c r="T3069" s="11">
        <f t="shared" si="191"/>
        <v>42046.499999999993</v>
      </c>
    </row>
    <row r="3070" spans="1:20" ht="45" x14ac:dyDescent="0.2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 t="shared" si="188"/>
        <v>1.1345714285714286</v>
      </c>
      <c r="P3070" s="7">
        <f t="shared" si="189"/>
        <v>74.224299065420567</v>
      </c>
      <c r="Q3070" t="s">
        <v>8317</v>
      </c>
      <c r="R3070" t="s">
        <v>8359</v>
      </c>
      <c r="S3070" s="17">
        <f t="shared" si="190"/>
        <v>41820.568078703705</v>
      </c>
      <c r="T3070" s="11">
        <f t="shared" si="191"/>
        <v>41850.568078703705</v>
      </c>
    </row>
    <row r="3071" spans="1:20" ht="45" x14ac:dyDescent="0.2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 t="shared" si="188"/>
        <v>1.1346000000000001</v>
      </c>
      <c r="P3071" s="7">
        <f t="shared" si="189"/>
        <v>83.42647058823529</v>
      </c>
      <c r="Q3071" t="s">
        <v>8317</v>
      </c>
      <c r="R3071" t="s">
        <v>8318</v>
      </c>
      <c r="S3071" s="17">
        <f t="shared" si="190"/>
        <v>41865.817013888889</v>
      </c>
      <c r="T3071" s="11">
        <f t="shared" si="191"/>
        <v>41883.457638888889</v>
      </c>
    </row>
    <row r="3072" spans="1:20" ht="45" x14ac:dyDescent="0.2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 t="shared" si="188"/>
        <v>1.1346153846153846</v>
      </c>
      <c r="P3072" s="7">
        <f t="shared" si="189"/>
        <v>73.019801980198025</v>
      </c>
      <c r="Q3072" t="s">
        <v>8310</v>
      </c>
      <c r="R3072" t="s">
        <v>8315</v>
      </c>
      <c r="S3072" s="17">
        <f t="shared" si="190"/>
        <v>40862.28460648148</v>
      </c>
      <c r="T3072" s="11">
        <f t="shared" si="191"/>
        <v>40897.28460648148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 t="shared" si="188"/>
        <v>1.1351849999999999</v>
      </c>
      <c r="P3073" s="7">
        <f t="shared" si="189"/>
        <v>35.474531249999998</v>
      </c>
      <c r="Q3073" t="s">
        <v>8310</v>
      </c>
      <c r="R3073" t="s">
        <v>8312</v>
      </c>
      <c r="S3073" s="17">
        <f t="shared" si="190"/>
        <v>41612.703854166662</v>
      </c>
      <c r="T3073" s="11">
        <f t="shared" si="191"/>
        <v>41635.999305555553</v>
      </c>
    </row>
    <row r="3074" spans="1:20" ht="60" x14ac:dyDescent="0.2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 t="shared" ref="O3074:O3137" si="192">E3074/D3074</f>
        <v>1.1356666666666666</v>
      </c>
      <c r="P3074" s="7">
        <f t="shared" ref="P3074:P3137" si="193">IFERROR(E3074/L3074,0)</f>
        <v>113.56666666666666</v>
      </c>
      <c r="Q3074" t="s">
        <v>8317</v>
      </c>
      <c r="R3074" t="s">
        <v>8318</v>
      </c>
      <c r="S3074" s="17">
        <f t="shared" ref="S3074:S3137" si="194">(((J3074/60)/60)/24)+DATE(1970,1,1)+(-5/24)</f>
        <v>42026.672847222224</v>
      </c>
      <c r="T3074" s="11">
        <f t="shared" ref="T3074:T3137" si="195">(((I3074/60)/60)/24)+DATE(1970,1,1)+(-5/24)</f>
        <v>42085.884722222218</v>
      </c>
    </row>
    <row r="3075" spans="1:20" ht="45" x14ac:dyDescent="0.2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 t="shared" si="192"/>
        <v>1.1359142857142857</v>
      </c>
      <c r="P3075" s="7">
        <f t="shared" si="193"/>
        <v>64.020933977455712</v>
      </c>
      <c r="Q3075" t="s">
        <v>8319</v>
      </c>
      <c r="R3075" t="s">
        <v>8349</v>
      </c>
      <c r="S3075" s="17">
        <f t="shared" si="194"/>
        <v>41731.312615740739</v>
      </c>
      <c r="T3075" s="11">
        <f t="shared" si="195"/>
        <v>41761.312615740739</v>
      </c>
    </row>
    <row r="3076" spans="1:20" ht="45" x14ac:dyDescent="0.2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 t="shared" si="192"/>
        <v>1.13625</v>
      </c>
      <c r="P3076" s="7">
        <f t="shared" si="193"/>
        <v>39.868421052631582</v>
      </c>
      <c r="Q3076" t="s">
        <v>8317</v>
      </c>
      <c r="R3076" t="s">
        <v>8318</v>
      </c>
      <c r="S3076" s="17">
        <f t="shared" si="194"/>
        <v>41914.086770833332</v>
      </c>
      <c r="T3076" s="11">
        <f t="shared" si="195"/>
        <v>41948.327777777777</v>
      </c>
    </row>
    <row r="3077" spans="1:20" ht="45" x14ac:dyDescent="0.2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 t="shared" si="192"/>
        <v>1.1363000000000001</v>
      </c>
      <c r="P3077" s="7">
        <f t="shared" si="193"/>
        <v>88.7734375</v>
      </c>
      <c r="Q3077" t="s">
        <v>8317</v>
      </c>
      <c r="R3077" t="s">
        <v>8318</v>
      </c>
      <c r="S3077" s="17">
        <f t="shared" si="194"/>
        <v>42233.530231481483</v>
      </c>
      <c r="T3077" s="11">
        <f t="shared" si="195"/>
        <v>42263.530231481483</v>
      </c>
    </row>
    <row r="3078" spans="1:20" ht="45" x14ac:dyDescent="0.2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 t="shared" si="192"/>
        <v>1.1364000000000001</v>
      </c>
      <c r="P3078" s="7">
        <f t="shared" si="193"/>
        <v>27.317307692307693</v>
      </c>
      <c r="Q3078" t="s">
        <v>8325</v>
      </c>
      <c r="R3078" t="s">
        <v>8326</v>
      </c>
      <c r="S3078" s="17">
        <f t="shared" si="194"/>
        <v>42400.946597222217</v>
      </c>
      <c r="T3078" s="11">
        <f t="shared" si="195"/>
        <v>42431.946597222217</v>
      </c>
    </row>
    <row r="3079" spans="1:20" ht="45" x14ac:dyDescent="0.2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 t="shared" si="192"/>
        <v>1.1365000000000001</v>
      </c>
      <c r="P3079" s="7">
        <f t="shared" si="193"/>
        <v>56.825000000000003</v>
      </c>
      <c r="Q3079" t="s">
        <v>8317</v>
      </c>
      <c r="R3079" t="s">
        <v>8318</v>
      </c>
      <c r="S3079" s="17">
        <f t="shared" si="194"/>
        <v>42581.189212962963</v>
      </c>
      <c r="T3079" s="11">
        <f t="shared" si="195"/>
        <v>42638.749999999993</v>
      </c>
    </row>
    <row r="3080" spans="1:20" ht="45" x14ac:dyDescent="0.2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 t="shared" si="192"/>
        <v>1.1365714285714286</v>
      </c>
      <c r="P3080" s="7">
        <f t="shared" si="193"/>
        <v>69.78947368421052</v>
      </c>
      <c r="Q3080" t="s">
        <v>8310</v>
      </c>
      <c r="R3080" t="s">
        <v>8312</v>
      </c>
      <c r="S3080" s="17">
        <f t="shared" si="194"/>
        <v>40595.288831018515</v>
      </c>
      <c r="T3080" s="11">
        <f t="shared" si="195"/>
        <v>40641.247164351851</v>
      </c>
    </row>
    <row r="3081" spans="1:20" ht="45" x14ac:dyDescent="0.25">
      <c r="A3081">
        <v>2469</v>
      </c>
      <c r="B3081" s="3" t="s">
        <v>2470</v>
      </c>
      <c r="C3081" s="3" t="s">
        <v>6579</v>
      </c>
      <c r="D3081">
        <v>1200</v>
      </c>
      <c r="E3081">
        <v>1364</v>
      </c>
      <c r="F3081" t="s">
        <v>8219</v>
      </c>
      <c r="G3081" t="s">
        <v>8224</v>
      </c>
      <c r="H3081" t="s">
        <v>8246</v>
      </c>
      <c r="I3081">
        <v>1297160329</v>
      </c>
      <c r="J3081">
        <v>1295000329</v>
      </c>
      <c r="K3081" t="b">
        <v>0</v>
      </c>
      <c r="L3081">
        <v>47</v>
      </c>
      <c r="M3081" t="b">
        <v>1</v>
      </c>
      <c r="N3081" t="s">
        <v>8279</v>
      </c>
      <c r="O3081" s="6">
        <f t="shared" si="192"/>
        <v>1.1366666666666667</v>
      </c>
      <c r="P3081" s="7">
        <f t="shared" si="193"/>
        <v>29.021276595744681</v>
      </c>
      <c r="Q3081" t="s">
        <v>8325</v>
      </c>
      <c r="R3081" t="s">
        <v>8329</v>
      </c>
      <c r="S3081" s="17">
        <f t="shared" si="194"/>
        <v>40557.221400462957</v>
      </c>
      <c r="T3081" s="11">
        <f t="shared" si="195"/>
        <v>40582.221400462957</v>
      </c>
    </row>
    <row r="3082" spans="1:20" ht="45" x14ac:dyDescent="0.25">
      <c r="A3082">
        <v>1260</v>
      </c>
      <c r="B3082" s="3" t="s">
        <v>1261</v>
      </c>
      <c r="C3082" s="3" t="s">
        <v>5370</v>
      </c>
      <c r="D3082">
        <v>3300</v>
      </c>
      <c r="E3082">
        <v>3751</v>
      </c>
      <c r="F3082" t="s">
        <v>8219</v>
      </c>
      <c r="G3082" t="s">
        <v>8224</v>
      </c>
      <c r="H3082" t="s">
        <v>8246</v>
      </c>
      <c r="I3082">
        <v>1393445620</v>
      </c>
      <c r="J3082">
        <v>1390853620</v>
      </c>
      <c r="K3082" t="b">
        <v>1</v>
      </c>
      <c r="L3082">
        <v>74</v>
      </c>
      <c r="M3082" t="b">
        <v>1</v>
      </c>
      <c r="N3082" t="s">
        <v>8276</v>
      </c>
      <c r="O3082" s="6">
        <f t="shared" si="192"/>
        <v>1.1366666666666667</v>
      </c>
      <c r="P3082" s="7">
        <f t="shared" si="193"/>
        <v>50.689189189189186</v>
      </c>
      <c r="Q3082" t="s">
        <v>8325</v>
      </c>
      <c r="R3082" t="s">
        <v>8326</v>
      </c>
      <c r="S3082" s="17">
        <f t="shared" si="194"/>
        <v>41666.63449074074</v>
      </c>
      <c r="T3082" s="11">
        <f t="shared" si="195"/>
        <v>41696.63449074074</v>
      </c>
    </row>
    <row r="3083" spans="1:20" ht="30" x14ac:dyDescent="0.2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 t="shared" si="192"/>
        <v>1.1372727272727272</v>
      </c>
      <c r="P3083" s="7">
        <f t="shared" si="193"/>
        <v>65.84210526315789</v>
      </c>
      <c r="Q3083" t="s">
        <v>8325</v>
      </c>
      <c r="R3083" t="s">
        <v>8329</v>
      </c>
      <c r="S3083" s="17">
        <f t="shared" si="194"/>
        <v>40970.541701388887</v>
      </c>
      <c r="T3083" s="11">
        <f t="shared" si="195"/>
        <v>41030.500034722223</v>
      </c>
    </row>
    <row r="3084" spans="1:20" ht="45" x14ac:dyDescent="0.2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 t="shared" si="192"/>
        <v>1.1375714285714287</v>
      </c>
      <c r="P3084" s="7">
        <f t="shared" si="193"/>
        <v>47.398809523809526</v>
      </c>
      <c r="Q3084" t="s">
        <v>8310</v>
      </c>
      <c r="R3084" t="s">
        <v>8315</v>
      </c>
      <c r="S3084" s="17">
        <f t="shared" si="194"/>
        <v>40213.115266203698</v>
      </c>
      <c r="T3084" s="11">
        <f t="shared" si="195"/>
        <v>40253.087499999994</v>
      </c>
    </row>
    <row r="3085" spans="1:20" ht="30" x14ac:dyDescent="0.2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 t="shared" si="192"/>
        <v>1.1377333333333333</v>
      </c>
      <c r="P3085" s="7">
        <f t="shared" si="193"/>
        <v>108.01265822784811</v>
      </c>
      <c r="Q3085" t="s">
        <v>8310</v>
      </c>
      <c r="R3085" t="s">
        <v>8315</v>
      </c>
      <c r="S3085" s="17">
        <f t="shared" si="194"/>
        <v>41950.715243055551</v>
      </c>
      <c r="T3085" s="11">
        <f t="shared" si="195"/>
        <v>41983.999305555553</v>
      </c>
    </row>
    <row r="3086" spans="1:20" ht="30" x14ac:dyDescent="0.2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 t="shared" si="192"/>
        <v>1.1383571428571428</v>
      </c>
      <c r="P3086" s="7">
        <f t="shared" si="193"/>
        <v>68.106837606837601</v>
      </c>
      <c r="Q3086" t="s">
        <v>8333</v>
      </c>
      <c r="R3086" t="s">
        <v>8351</v>
      </c>
      <c r="S3086" s="17">
        <f t="shared" si="194"/>
        <v>42675.278958333329</v>
      </c>
      <c r="T3086" s="11">
        <f t="shared" si="195"/>
        <v>42706.083333333336</v>
      </c>
    </row>
    <row r="3087" spans="1:20" ht="45" x14ac:dyDescent="0.2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 t="shared" si="192"/>
        <v>1.1385000000000001</v>
      </c>
      <c r="P3087" s="7">
        <f t="shared" si="193"/>
        <v>72.056962025316452</v>
      </c>
      <c r="Q3087" t="s">
        <v>8325</v>
      </c>
      <c r="R3087" t="s">
        <v>8326</v>
      </c>
      <c r="S3087" s="17">
        <f t="shared" si="194"/>
        <v>42640.709606481476</v>
      </c>
      <c r="T3087" s="11">
        <f t="shared" si="195"/>
        <v>42670.679861111108</v>
      </c>
    </row>
    <row r="3088" spans="1:20" ht="45" x14ac:dyDescent="0.2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 t="shared" si="192"/>
        <v>1.1388888888888888</v>
      </c>
      <c r="P3088" s="7">
        <f t="shared" si="193"/>
        <v>37.962962962962962</v>
      </c>
      <c r="Q3088" t="s">
        <v>8317</v>
      </c>
      <c r="R3088" t="s">
        <v>8318</v>
      </c>
      <c r="S3088" s="17">
        <f t="shared" si="194"/>
        <v>42025.967847222222</v>
      </c>
      <c r="T3088" s="11">
        <f t="shared" si="195"/>
        <v>42063.999305555553</v>
      </c>
    </row>
    <row r="3089" spans="1:20" ht="45" x14ac:dyDescent="0.2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 t="shared" si="192"/>
        <v>1.1392</v>
      </c>
      <c r="P3089" s="7">
        <f t="shared" si="193"/>
        <v>80.225352112676063</v>
      </c>
      <c r="Q3089" t="s">
        <v>8317</v>
      </c>
      <c r="R3089" t="s">
        <v>8318</v>
      </c>
      <c r="S3089" s="17">
        <f t="shared" si="194"/>
        <v>42041.989490740736</v>
      </c>
      <c r="T3089" s="11">
        <f t="shared" si="195"/>
        <v>42071.947824074072</v>
      </c>
    </row>
    <row r="3090" spans="1:20" ht="30" x14ac:dyDescent="0.25">
      <c r="A3090">
        <v>3158</v>
      </c>
      <c r="B3090" s="3" t="s">
        <v>3158</v>
      </c>
      <c r="C3090" s="3" t="s">
        <v>7268</v>
      </c>
      <c r="D3090">
        <v>5000</v>
      </c>
      <c r="E3090">
        <v>5700</v>
      </c>
      <c r="F3090" t="s">
        <v>8219</v>
      </c>
      <c r="G3090" t="s">
        <v>8224</v>
      </c>
      <c r="H3090" t="s">
        <v>8246</v>
      </c>
      <c r="I3090">
        <v>1374523752</v>
      </c>
      <c r="J3090">
        <v>1371931752</v>
      </c>
      <c r="K3090" t="b">
        <v>1</v>
      </c>
      <c r="L3090">
        <v>69</v>
      </c>
      <c r="M3090" t="b">
        <v>1</v>
      </c>
      <c r="N3090" t="s">
        <v>8271</v>
      </c>
      <c r="O3090" s="6">
        <f t="shared" si="192"/>
        <v>1.1399999999999999</v>
      </c>
      <c r="P3090" s="7">
        <f t="shared" si="193"/>
        <v>82.608695652173907</v>
      </c>
      <c r="Q3090" t="s">
        <v>8317</v>
      </c>
      <c r="R3090" t="s">
        <v>8318</v>
      </c>
      <c r="S3090" s="17">
        <f t="shared" si="194"/>
        <v>41447.631388888884</v>
      </c>
      <c r="T3090" s="11">
        <f t="shared" si="195"/>
        <v>41477.631388888884</v>
      </c>
    </row>
    <row r="3091" spans="1:20" ht="30" x14ac:dyDescent="0.25">
      <c r="A3091">
        <v>3711</v>
      </c>
      <c r="B3091" s="3" t="s">
        <v>3708</v>
      </c>
      <c r="C3091" s="3" t="s">
        <v>7821</v>
      </c>
      <c r="D3091">
        <v>500</v>
      </c>
      <c r="E3091">
        <v>570</v>
      </c>
      <c r="F3091" t="s">
        <v>8219</v>
      </c>
      <c r="G3091" t="s">
        <v>8224</v>
      </c>
      <c r="H3091" t="s">
        <v>8246</v>
      </c>
      <c r="I3091">
        <v>1402848000</v>
      </c>
      <c r="J3091">
        <v>1400606573</v>
      </c>
      <c r="K3091" t="b">
        <v>0</v>
      </c>
      <c r="L3091">
        <v>21</v>
      </c>
      <c r="M3091" t="b">
        <v>1</v>
      </c>
      <c r="N3091" t="s">
        <v>8271</v>
      </c>
      <c r="O3091" s="6">
        <f t="shared" si="192"/>
        <v>1.1399999999999999</v>
      </c>
      <c r="P3091" s="7">
        <f t="shared" si="193"/>
        <v>27.142857142857142</v>
      </c>
      <c r="Q3091" t="s">
        <v>8317</v>
      </c>
      <c r="R3091" t="s">
        <v>8318</v>
      </c>
      <c r="S3091" s="17">
        <f t="shared" si="194"/>
        <v>41779.5158912037</v>
      </c>
      <c r="T3091" s="11">
        <f t="shared" si="195"/>
        <v>41805.458333333328</v>
      </c>
    </row>
    <row r="3092" spans="1:20" ht="45" x14ac:dyDescent="0.25">
      <c r="A3092">
        <v>526</v>
      </c>
      <c r="B3092" s="3" t="s">
        <v>527</v>
      </c>
      <c r="C3092" s="3" t="s">
        <v>4636</v>
      </c>
      <c r="D3092">
        <v>1500</v>
      </c>
      <c r="E3092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>
        <v>1436278344</v>
      </c>
      <c r="K3092" t="b">
        <v>0</v>
      </c>
      <c r="L3092">
        <v>23</v>
      </c>
      <c r="M3092" t="b">
        <v>1</v>
      </c>
      <c r="N3092" t="s">
        <v>8271</v>
      </c>
      <c r="O3092" s="6">
        <f t="shared" si="192"/>
        <v>1.1399999999999999</v>
      </c>
      <c r="P3092" s="7">
        <f t="shared" si="193"/>
        <v>74.347826086956516</v>
      </c>
      <c r="Q3092" t="s">
        <v>8317</v>
      </c>
      <c r="R3092" t="s">
        <v>8318</v>
      </c>
      <c r="S3092" s="17">
        <f t="shared" si="194"/>
        <v>42192.383611111109</v>
      </c>
      <c r="T3092" s="11">
        <f t="shared" si="195"/>
        <v>42223.499999999993</v>
      </c>
    </row>
    <row r="3093" spans="1:20" ht="45" x14ac:dyDescent="0.2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6">
        <f t="shared" si="192"/>
        <v>1.1399999999999999</v>
      </c>
      <c r="P3093" s="7">
        <f t="shared" si="193"/>
        <v>40.714285714285715</v>
      </c>
      <c r="Q3093" t="s">
        <v>8317</v>
      </c>
      <c r="R3093" t="s">
        <v>8318</v>
      </c>
      <c r="S3093" s="17">
        <f t="shared" si="194"/>
        <v>42232.494212962956</v>
      </c>
      <c r="T3093" s="11">
        <f t="shared" si="195"/>
        <v>42263.957638888889</v>
      </c>
    </row>
    <row r="3094" spans="1:20" ht="45" x14ac:dyDescent="0.25">
      <c r="A3094">
        <v>2623</v>
      </c>
      <c r="B3094" s="3" t="s">
        <v>2623</v>
      </c>
      <c r="C3094" s="3" t="s">
        <v>6733</v>
      </c>
      <c r="D3094">
        <v>2000</v>
      </c>
      <c r="E3094">
        <v>2280</v>
      </c>
      <c r="F3094" t="s">
        <v>8219</v>
      </c>
      <c r="G3094" t="s">
        <v>8224</v>
      </c>
      <c r="H3094" t="s">
        <v>8246</v>
      </c>
      <c r="I3094">
        <v>1480658966</v>
      </c>
      <c r="J3094">
        <v>1479449366</v>
      </c>
      <c r="K3094" t="b">
        <v>0</v>
      </c>
      <c r="L3094">
        <v>62</v>
      </c>
      <c r="M3094" t="b">
        <v>1</v>
      </c>
      <c r="N3094" t="s">
        <v>8301</v>
      </c>
      <c r="O3094" s="6">
        <f t="shared" si="192"/>
        <v>1.1399999999999999</v>
      </c>
      <c r="P3094" s="7">
        <f t="shared" si="193"/>
        <v>36.774193548387096</v>
      </c>
      <c r="Q3094" t="s">
        <v>8319</v>
      </c>
      <c r="R3094" t="s">
        <v>8355</v>
      </c>
      <c r="S3094" s="17">
        <f t="shared" si="194"/>
        <v>42692.048217592594</v>
      </c>
      <c r="T3094" s="11">
        <f t="shared" si="195"/>
        <v>42706.048217592594</v>
      </c>
    </row>
    <row r="3095" spans="1:20" ht="45" x14ac:dyDescent="0.2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 t="shared" si="192"/>
        <v>1.1401428571428571</v>
      </c>
      <c r="P3095" s="7">
        <f t="shared" si="193"/>
        <v>89.674157303370791</v>
      </c>
      <c r="Q3095" t="s">
        <v>8338</v>
      </c>
      <c r="R3095" t="s">
        <v>8339</v>
      </c>
      <c r="S3095" s="17">
        <f t="shared" si="194"/>
        <v>42690.051365740735</v>
      </c>
      <c r="T3095" s="11">
        <f t="shared" si="195"/>
        <v>42725.874999999993</v>
      </c>
    </row>
    <row r="3096" spans="1:20" ht="45" x14ac:dyDescent="0.2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 t="shared" si="192"/>
        <v>1.1412500000000001</v>
      </c>
      <c r="P3096" s="7">
        <f t="shared" si="193"/>
        <v>67.132352941176464</v>
      </c>
      <c r="Q3096" t="s">
        <v>8325</v>
      </c>
      <c r="R3096" t="s">
        <v>8326</v>
      </c>
      <c r="S3096" s="17">
        <f t="shared" si="194"/>
        <v>40844.842546296291</v>
      </c>
      <c r="T3096" s="11">
        <f t="shared" si="195"/>
        <v>40889.884212962963</v>
      </c>
    </row>
    <row r="3097" spans="1:20" ht="30" x14ac:dyDescent="0.2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 t="shared" si="192"/>
        <v>1.1416238095238094</v>
      </c>
      <c r="P3097" s="7">
        <f t="shared" si="193"/>
        <v>77.335806451612896</v>
      </c>
      <c r="Q3097" t="s">
        <v>8317</v>
      </c>
      <c r="R3097" t="s">
        <v>8318</v>
      </c>
      <c r="S3097" s="17">
        <f t="shared" si="194"/>
        <v>41375.49387731481</v>
      </c>
      <c r="T3097" s="11">
        <f t="shared" si="195"/>
        <v>41400.49387731481</v>
      </c>
    </row>
    <row r="3098" spans="1:20" ht="45" x14ac:dyDescent="0.2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 t="shared" si="192"/>
        <v>1.1416666666666666</v>
      </c>
      <c r="P3098" s="7">
        <f t="shared" si="193"/>
        <v>80.588235294117652</v>
      </c>
      <c r="Q3098" t="s">
        <v>8325</v>
      </c>
      <c r="R3098" t="s">
        <v>8326</v>
      </c>
      <c r="S3098" s="17">
        <f t="shared" si="194"/>
        <v>41549.419282407405</v>
      </c>
      <c r="T3098" s="11">
        <f t="shared" si="195"/>
        <v>41579.419282407405</v>
      </c>
    </row>
    <row r="3099" spans="1:20" ht="45" x14ac:dyDescent="0.2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 t="shared" si="192"/>
        <v>1.1416866666666667</v>
      </c>
      <c r="P3099" s="7">
        <f t="shared" si="193"/>
        <v>161.25517890772127</v>
      </c>
      <c r="Q3099" t="s">
        <v>8310</v>
      </c>
      <c r="R3099" t="s">
        <v>8315</v>
      </c>
      <c r="S3099" s="17">
        <f t="shared" si="194"/>
        <v>41261.559479166666</v>
      </c>
      <c r="T3099" s="11">
        <f t="shared" si="195"/>
        <v>41306.559479166666</v>
      </c>
    </row>
    <row r="3100" spans="1:20" ht="45" x14ac:dyDescent="0.2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 t="shared" si="192"/>
        <v>1.1424000000000001</v>
      </c>
      <c r="P3100" s="7">
        <f t="shared" si="193"/>
        <v>64.909090909090907</v>
      </c>
      <c r="Q3100" t="s">
        <v>8317</v>
      </c>
      <c r="R3100" t="s">
        <v>8318</v>
      </c>
      <c r="S3100" s="17">
        <f t="shared" si="194"/>
        <v>42506.552071759252</v>
      </c>
      <c r="T3100" s="11">
        <f t="shared" si="195"/>
        <v>42536.552071759252</v>
      </c>
    </row>
    <row r="3101" spans="1:20" ht="45" x14ac:dyDescent="0.2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 t="shared" si="192"/>
        <v>1.1426000000000001</v>
      </c>
      <c r="P3101" s="7">
        <f t="shared" si="193"/>
        <v>63.477777777777774</v>
      </c>
      <c r="Q3101" t="s">
        <v>8325</v>
      </c>
      <c r="R3101" t="s">
        <v>8326</v>
      </c>
      <c r="S3101" s="17">
        <f t="shared" si="194"/>
        <v>42291.794560185182</v>
      </c>
      <c r="T3101" s="11">
        <f t="shared" si="195"/>
        <v>42321.836226851847</v>
      </c>
    </row>
    <row r="3102" spans="1:20" ht="30" x14ac:dyDescent="0.2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 t="shared" si="192"/>
        <v>1.142725</v>
      </c>
      <c r="P3102" s="7">
        <f t="shared" si="193"/>
        <v>101.8269801980198</v>
      </c>
      <c r="Q3102" t="s">
        <v>8310</v>
      </c>
      <c r="R3102" t="s">
        <v>8315</v>
      </c>
      <c r="S3102" s="17">
        <f t="shared" si="194"/>
        <v>40675.501666666663</v>
      </c>
      <c r="T3102" s="11">
        <f t="shared" si="195"/>
        <v>40694.999305555553</v>
      </c>
    </row>
    <row r="3103" spans="1:20" ht="45" x14ac:dyDescent="0.2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 t="shared" si="192"/>
        <v>1.1427586206896552</v>
      </c>
      <c r="P3103" s="7">
        <f t="shared" si="193"/>
        <v>105.2063492063492</v>
      </c>
      <c r="Q3103" t="s">
        <v>8317</v>
      </c>
      <c r="R3103" t="s">
        <v>8318</v>
      </c>
      <c r="S3103" s="17">
        <f t="shared" si="194"/>
        <v>42430.894201388881</v>
      </c>
      <c r="T3103" s="11">
        <f t="shared" si="195"/>
        <v>42460.852534722224</v>
      </c>
    </row>
    <row r="3104" spans="1:20" ht="45" x14ac:dyDescent="0.2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 t="shared" si="192"/>
        <v>1.1435</v>
      </c>
      <c r="P3104" s="7">
        <f t="shared" si="193"/>
        <v>87.961538461538467</v>
      </c>
      <c r="Q3104" t="s">
        <v>8317</v>
      </c>
      <c r="R3104" t="s">
        <v>8318</v>
      </c>
      <c r="S3104" s="17">
        <f t="shared" si="194"/>
        <v>41976.123645833337</v>
      </c>
      <c r="T3104" s="11">
        <f t="shared" si="195"/>
        <v>42004.083333333336</v>
      </c>
    </row>
    <row r="3105" spans="1:20" ht="45" x14ac:dyDescent="0.2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 t="shared" si="192"/>
        <v>1.1438333333333333</v>
      </c>
      <c r="P3105" s="7">
        <f t="shared" si="193"/>
        <v>55.796747967479675</v>
      </c>
      <c r="Q3105" t="s">
        <v>8325</v>
      </c>
      <c r="R3105" t="s">
        <v>8330</v>
      </c>
      <c r="S3105" s="17">
        <f t="shared" si="194"/>
        <v>41548.539085648146</v>
      </c>
      <c r="T3105" s="11">
        <f t="shared" si="195"/>
        <v>41581.833333333328</v>
      </c>
    </row>
    <row r="3106" spans="1:20" ht="45" x14ac:dyDescent="0.25">
      <c r="A3106">
        <v>1924</v>
      </c>
      <c r="B3106" s="3" t="s">
        <v>1925</v>
      </c>
      <c r="C3106" s="3" t="s">
        <v>6034</v>
      </c>
      <c r="D3106">
        <v>3000</v>
      </c>
      <c r="E3106">
        <v>3432</v>
      </c>
      <c r="F3106" t="s">
        <v>8219</v>
      </c>
      <c r="G3106" t="s">
        <v>8224</v>
      </c>
      <c r="H3106" t="s">
        <v>8246</v>
      </c>
      <c r="I3106">
        <v>1389814380</v>
      </c>
      <c r="J3106">
        <v>1387390555</v>
      </c>
      <c r="K3106" t="b">
        <v>0</v>
      </c>
      <c r="L3106">
        <v>33</v>
      </c>
      <c r="M3106" t="b">
        <v>1</v>
      </c>
      <c r="N3106" t="s">
        <v>8279</v>
      </c>
      <c r="O3106" s="6">
        <f t="shared" si="192"/>
        <v>1.1439999999999999</v>
      </c>
      <c r="P3106" s="7">
        <f t="shared" si="193"/>
        <v>104</v>
      </c>
      <c r="Q3106" t="s">
        <v>8325</v>
      </c>
      <c r="R3106" t="s">
        <v>8329</v>
      </c>
      <c r="S3106" s="17">
        <f t="shared" si="194"/>
        <v>41626.552719907406</v>
      </c>
      <c r="T3106" s="11">
        <f t="shared" si="195"/>
        <v>41654.606249999997</v>
      </c>
    </row>
    <row r="3107" spans="1:20" ht="45" x14ac:dyDescent="0.25">
      <c r="A3107">
        <v>377</v>
      </c>
      <c r="B3107" s="3" t="s">
        <v>378</v>
      </c>
      <c r="C3107" s="3" t="s">
        <v>4487</v>
      </c>
      <c r="D3107">
        <v>12000</v>
      </c>
      <c r="E3107">
        <v>13728</v>
      </c>
      <c r="F3107" t="s">
        <v>8219</v>
      </c>
      <c r="G3107" t="s">
        <v>8224</v>
      </c>
      <c r="H3107" t="s">
        <v>8246</v>
      </c>
      <c r="I3107">
        <v>1447484460</v>
      </c>
      <c r="J3107">
        <v>1444888868</v>
      </c>
      <c r="K3107" t="b">
        <v>0</v>
      </c>
      <c r="L3107">
        <v>133</v>
      </c>
      <c r="M3107" t="b">
        <v>1</v>
      </c>
      <c r="N3107" t="s">
        <v>8269</v>
      </c>
      <c r="O3107" s="6">
        <f t="shared" si="192"/>
        <v>1.1439999999999999</v>
      </c>
      <c r="P3107" s="7">
        <f t="shared" si="193"/>
        <v>103.21804511278195</v>
      </c>
      <c r="Q3107" t="s">
        <v>8310</v>
      </c>
      <c r="R3107" t="s">
        <v>8315</v>
      </c>
      <c r="S3107" s="17">
        <f t="shared" si="194"/>
        <v>42292.042453703696</v>
      </c>
      <c r="T3107" s="11">
        <f t="shared" si="195"/>
        <v>42322.084027777775</v>
      </c>
    </row>
    <row r="3108" spans="1:20" ht="45" x14ac:dyDescent="0.2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 t="shared" si="192"/>
        <v>1.1440638297872341</v>
      </c>
      <c r="P3108" s="7">
        <f t="shared" si="193"/>
        <v>234.80786026200875</v>
      </c>
      <c r="Q3108" t="s">
        <v>8322</v>
      </c>
      <c r="R3108" t="s">
        <v>8323</v>
      </c>
      <c r="S3108" s="17">
        <f t="shared" si="194"/>
        <v>41945.821134259255</v>
      </c>
      <c r="T3108" s="11">
        <f t="shared" si="195"/>
        <v>41976.818749999999</v>
      </c>
    </row>
    <row r="3109" spans="1:20" ht="45" x14ac:dyDescent="0.2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 t="shared" si="192"/>
        <v>1.1440928571428572</v>
      </c>
      <c r="P3109" s="7">
        <f t="shared" si="193"/>
        <v>119.17633928571429</v>
      </c>
      <c r="Q3109" t="s">
        <v>8317</v>
      </c>
      <c r="R3109" t="s">
        <v>8318</v>
      </c>
      <c r="S3109" s="17">
        <f t="shared" si="194"/>
        <v>42479.870381944442</v>
      </c>
      <c r="T3109" s="11">
        <f t="shared" si="195"/>
        <v>42503.957638888889</v>
      </c>
    </row>
    <row r="3110" spans="1:20" x14ac:dyDescent="0.2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6">
        <f t="shared" si="192"/>
        <v>1.145</v>
      </c>
      <c r="P3110" s="7">
        <f t="shared" si="193"/>
        <v>57.25</v>
      </c>
      <c r="Q3110" t="s">
        <v>8325</v>
      </c>
      <c r="R3110" t="s">
        <v>8329</v>
      </c>
      <c r="S3110" s="17">
        <f t="shared" si="194"/>
        <v>40920.696562500001</v>
      </c>
      <c r="T3110" s="11">
        <f t="shared" si="195"/>
        <v>40951.696562500001</v>
      </c>
    </row>
    <row r="3111" spans="1:20" ht="45" x14ac:dyDescent="0.2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6">
        <f t="shared" si="192"/>
        <v>1.145</v>
      </c>
      <c r="P3111" s="7">
        <f t="shared" si="193"/>
        <v>18.770491803278688</v>
      </c>
      <c r="Q3111" t="s">
        <v>8317</v>
      </c>
      <c r="R3111" t="s">
        <v>8318</v>
      </c>
      <c r="S3111" s="17">
        <f t="shared" si="194"/>
        <v>42103.326921296299</v>
      </c>
      <c r="T3111" s="11">
        <f t="shared" si="195"/>
        <v>42117.326921296299</v>
      </c>
    </row>
    <row r="3112" spans="1:20" ht="45" x14ac:dyDescent="0.2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6">
        <f t="shared" si="192"/>
        <v>1.145</v>
      </c>
      <c r="P3112" s="7">
        <f t="shared" si="193"/>
        <v>184.67741935483872</v>
      </c>
      <c r="Q3112" t="s">
        <v>8317</v>
      </c>
      <c r="R3112" t="s">
        <v>8318</v>
      </c>
      <c r="S3112" s="17">
        <f t="shared" si="194"/>
        <v>42494.355115740742</v>
      </c>
      <c r="T3112" s="11">
        <f t="shared" si="195"/>
        <v>42524.355115740742</v>
      </c>
    </row>
    <row r="3113" spans="1:20" ht="45" x14ac:dyDescent="0.2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 t="shared" si="192"/>
        <v>1.14534</v>
      </c>
      <c r="P3113" s="7">
        <f t="shared" si="193"/>
        <v>120.30882352941177</v>
      </c>
      <c r="Q3113" t="s">
        <v>8319</v>
      </c>
      <c r="R3113" t="s">
        <v>8355</v>
      </c>
      <c r="S3113" s="17">
        <f t="shared" si="194"/>
        <v>42211.786215277774</v>
      </c>
      <c r="T3113" s="11">
        <f t="shared" si="195"/>
        <v>42241.786215277774</v>
      </c>
    </row>
    <row r="3114" spans="1:20" ht="45" x14ac:dyDescent="0.2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 t="shared" si="192"/>
        <v>1.1457142857142857</v>
      </c>
      <c r="P3114" s="7">
        <f t="shared" si="193"/>
        <v>72.909090909090907</v>
      </c>
      <c r="Q3114" t="s">
        <v>8325</v>
      </c>
      <c r="R3114" t="s">
        <v>8329</v>
      </c>
      <c r="S3114" s="17">
        <f t="shared" si="194"/>
        <v>41003.948553240742</v>
      </c>
      <c r="T3114" s="11">
        <f t="shared" si="195"/>
        <v>41044.999305555553</v>
      </c>
    </row>
    <row r="3115" spans="1:20" ht="45" x14ac:dyDescent="0.2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 t="shared" si="192"/>
        <v>1.1466525000000001</v>
      </c>
      <c r="P3115" s="7">
        <f t="shared" si="193"/>
        <v>80.185489510489504</v>
      </c>
      <c r="Q3115" t="s">
        <v>8319</v>
      </c>
      <c r="R3115" t="s">
        <v>8355</v>
      </c>
      <c r="S3115" s="17">
        <f t="shared" si="194"/>
        <v>42217.960960648146</v>
      </c>
      <c r="T3115" s="11">
        <f t="shared" si="195"/>
        <v>42245.960960648146</v>
      </c>
    </row>
    <row r="3116" spans="1:20" ht="45" x14ac:dyDescent="0.2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6">
        <f t="shared" si="192"/>
        <v>1.1466666666666667</v>
      </c>
      <c r="P3116" s="7">
        <f t="shared" si="193"/>
        <v>50.588235294117645</v>
      </c>
      <c r="Q3116" t="s">
        <v>8310</v>
      </c>
      <c r="R3116" t="s">
        <v>8312</v>
      </c>
      <c r="S3116" s="17">
        <f t="shared" si="194"/>
        <v>40324.45417824074</v>
      </c>
      <c r="T3116" s="11">
        <f t="shared" si="195"/>
        <v>40390.916666666664</v>
      </c>
    </row>
    <row r="3117" spans="1:20" ht="45" x14ac:dyDescent="0.2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6">
        <f t="shared" si="192"/>
        <v>1.1466666666666667</v>
      </c>
      <c r="P3117" s="7">
        <f t="shared" si="193"/>
        <v>110.96774193548387</v>
      </c>
      <c r="Q3117" t="s">
        <v>8317</v>
      </c>
      <c r="R3117" t="s">
        <v>8318</v>
      </c>
      <c r="S3117" s="17">
        <f t="shared" si="194"/>
        <v>42429.832465277774</v>
      </c>
      <c r="T3117" s="11">
        <f t="shared" si="195"/>
        <v>42449.790798611109</v>
      </c>
    </row>
    <row r="3118" spans="1:20" ht="45" x14ac:dyDescent="0.2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 t="shared" si="192"/>
        <v>1.147</v>
      </c>
      <c r="P3118" s="7">
        <f t="shared" si="193"/>
        <v>42.481481481481481</v>
      </c>
      <c r="Q3118" t="s">
        <v>8338</v>
      </c>
      <c r="R3118" t="s">
        <v>8339</v>
      </c>
      <c r="S3118" s="17">
        <f t="shared" si="194"/>
        <v>42505.74759259259</v>
      </c>
      <c r="T3118" s="11">
        <f t="shared" si="195"/>
        <v>42565.74759259259</v>
      </c>
    </row>
    <row r="3119" spans="1:20" ht="45" x14ac:dyDescent="0.2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 t="shared" si="192"/>
        <v>1.1471959999999999</v>
      </c>
      <c r="P3119" s="7">
        <f t="shared" si="193"/>
        <v>30.189368421052631</v>
      </c>
      <c r="Q3119" t="s">
        <v>8317</v>
      </c>
      <c r="R3119" t="s">
        <v>8318</v>
      </c>
      <c r="S3119" s="17">
        <f t="shared" si="194"/>
        <v>41938.501087962963</v>
      </c>
      <c r="T3119" s="11">
        <f t="shared" si="195"/>
        <v>41966.708333333336</v>
      </c>
    </row>
    <row r="3120" spans="1:20" ht="30" x14ac:dyDescent="0.2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 t="shared" si="192"/>
        <v>1.1472</v>
      </c>
      <c r="P3120" s="7">
        <f t="shared" si="193"/>
        <v>67.881656804733723</v>
      </c>
      <c r="Q3120" t="s">
        <v>8325</v>
      </c>
      <c r="R3120" t="s">
        <v>8326</v>
      </c>
      <c r="S3120" s="17">
        <f t="shared" si="194"/>
        <v>40933.648634259262</v>
      </c>
      <c r="T3120" s="11">
        <f t="shared" si="195"/>
        <v>40993.60696759259</v>
      </c>
    </row>
    <row r="3121" spans="1:20" ht="45" x14ac:dyDescent="0.2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 t="shared" si="192"/>
        <v>1.1476</v>
      </c>
      <c r="P3121" s="7">
        <f t="shared" si="193"/>
        <v>129.81900452488688</v>
      </c>
      <c r="Q3121" t="s">
        <v>8310</v>
      </c>
      <c r="R3121" t="s">
        <v>8315</v>
      </c>
      <c r="S3121" s="17">
        <f t="shared" si="194"/>
        <v>42585.857743055552</v>
      </c>
      <c r="T3121" s="11">
        <f t="shared" si="195"/>
        <v>42623.957638888889</v>
      </c>
    </row>
    <row r="3122" spans="1:20" ht="45" x14ac:dyDescent="0.2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 t="shared" si="192"/>
        <v>1.148421052631579</v>
      </c>
      <c r="P3122" s="7">
        <f t="shared" si="193"/>
        <v>39.672727272727272</v>
      </c>
      <c r="Q3122" t="s">
        <v>8317</v>
      </c>
      <c r="R3122" t="s">
        <v>8318</v>
      </c>
      <c r="S3122" s="17">
        <f t="shared" si="194"/>
        <v>41477.722581018512</v>
      </c>
      <c r="T3122" s="11">
        <f t="shared" si="195"/>
        <v>41504.416666666664</v>
      </c>
    </row>
    <row r="3123" spans="1:20" ht="45" x14ac:dyDescent="0.2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 t="shared" si="192"/>
        <v>1.1488571428571428</v>
      </c>
      <c r="P3123" s="7">
        <f t="shared" si="193"/>
        <v>46.218390804597703</v>
      </c>
      <c r="Q3123" t="s">
        <v>8325</v>
      </c>
      <c r="R3123" t="s">
        <v>8326</v>
      </c>
      <c r="S3123" s="17">
        <f t="shared" si="194"/>
        <v>41882.381793981483</v>
      </c>
      <c r="T3123" s="11">
        <f t="shared" si="195"/>
        <v>41912.381793981483</v>
      </c>
    </row>
    <row r="3124" spans="1:20" ht="30" x14ac:dyDescent="0.2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 t="shared" si="192"/>
        <v>1.149</v>
      </c>
      <c r="P3124" s="7">
        <f t="shared" si="193"/>
        <v>31.054054054054053</v>
      </c>
      <c r="Q3124" t="s">
        <v>8325</v>
      </c>
      <c r="R3124" t="s">
        <v>8330</v>
      </c>
      <c r="S3124" s="17">
        <f t="shared" si="194"/>
        <v>42111.438391203708</v>
      </c>
      <c r="T3124" s="11">
        <f t="shared" si="195"/>
        <v>42141.438391203708</v>
      </c>
    </row>
    <row r="3125" spans="1:20" ht="30" x14ac:dyDescent="0.2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 t="shared" si="192"/>
        <v>1.14901155</v>
      </c>
      <c r="P3125" s="7">
        <f t="shared" si="193"/>
        <v>282.65966789667897</v>
      </c>
      <c r="Q3125" t="s">
        <v>8319</v>
      </c>
      <c r="R3125" t="s">
        <v>8349</v>
      </c>
      <c r="S3125" s="17">
        <f t="shared" si="194"/>
        <v>42290.25168981481</v>
      </c>
      <c r="T3125" s="11">
        <f t="shared" si="195"/>
        <v>42326.999305555553</v>
      </c>
    </row>
    <row r="3126" spans="1:20" ht="45" x14ac:dyDescent="0.2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 t="shared" si="192"/>
        <v>1.14977</v>
      </c>
      <c r="P3126" s="7">
        <f t="shared" si="193"/>
        <v>566.38916256157631</v>
      </c>
      <c r="Q3126" t="s">
        <v>8319</v>
      </c>
      <c r="R3126" t="s">
        <v>8349</v>
      </c>
      <c r="S3126" s="17">
        <f t="shared" si="194"/>
        <v>42423.174745370365</v>
      </c>
      <c r="T3126" s="11">
        <f t="shared" si="195"/>
        <v>42453.1330787037</v>
      </c>
    </row>
    <row r="3127" spans="1:20" ht="45" x14ac:dyDescent="0.25">
      <c r="A3127">
        <v>3172</v>
      </c>
      <c r="B3127" s="3" t="s">
        <v>3172</v>
      </c>
      <c r="C3127" s="3" t="s">
        <v>7282</v>
      </c>
      <c r="D3127">
        <v>2000</v>
      </c>
      <c r="E3127">
        <v>2300</v>
      </c>
      <c r="F3127" t="s">
        <v>8219</v>
      </c>
      <c r="G3127" t="s">
        <v>8224</v>
      </c>
      <c r="H3127" t="s">
        <v>8246</v>
      </c>
      <c r="I3127">
        <v>1329240668</v>
      </c>
      <c r="J3127">
        <v>1326648668</v>
      </c>
      <c r="K3127" t="b">
        <v>1</v>
      </c>
      <c r="L3127">
        <v>29</v>
      </c>
      <c r="M3127" t="b">
        <v>1</v>
      </c>
      <c r="N3127" t="s">
        <v>8271</v>
      </c>
      <c r="O3127" s="6">
        <f t="shared" si="192"/>
        <v>1.1499999999999999</v>
      </c>
      <c r="P3127" s="7">
        <f t="shared" si="193"/>
        <v>79.310344827586206</v>
      </c>
      <c r="Q3127" t="s">
        <v>8317</v>
      </c>
      <c r="R3127" t="s">
        <v>8318</v>
      </c>
      <c r="S3127" s="17">
        <f t="shared" si="194"/>
        <v>40923.521620370368</v>
      </c>
      <c r="T3127" s="11">
        <f t="shared" si="195"/>
        <v>40953.521620370368</v>
      </c>
    </row>
    <row r="3128" spans="1:20" ht="45" x14ac:dyDescent="0.2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6">
        <f t="shared" si="192"/>
        <v>1.1499999999999999</v>
      </c>
      <c r="P3128" s="7">
        <f t="shared" si="193"/>
        <v>50</v>
      </c>
      <c r="Q3128" t="s">
        <v>8317</v>
      </c>
      <c r="R3128" t="s">
        <v>8318</v>
      </c>
      <c r="S3128" s="17">
        <f t="shared" si="194"/>
        <v>41881.245254629626</v>
      </c>
      <c r="T3128" s="11">
        <f t="shared" si="195"/>
        <v>41911.245254629626</v>
      </c>
    </row>
    <row r="3129" spans="1:20" ht="45" x14ac:dyDescent="0.25">
      <c r="A3129">
        <v>3784</v>
      </c>
      <c r="B3129" s="3" t="s">
        <v>3781</v>
      </c>
      <c r="C3129" s="3" t="s">
        <v>7894</v>
      </c>
      <c r="D3129">
        <v>1000</v>
      </c>
      <c r="E3129">
        <v>1150</v>
      </c>
      <c r="F3129" t="s">
        <v>8219</v>
      </c>
      <c r="G3129" t="s">
        <v>8229</v>
      </c>
      <c r="H3129" t="s">
        <v>8251</v>
      </c>
      <c r="I3129">
        <v>1468193532</v>
      </c>
      <c r="J3129">
        <v>1465601532</v>
      </c>
      <c r="K3129" t="b">
        <v>0</v>
      </c>
      <c r="L3129">
        <v>10</v>
      </c>
      <c r="M3129" t="b">
        <v>1</v>
      </c>
      <c r="N3129" t="s">
        <v>8305</v>
      </c>
      <c r="O3129" s="6">
        <f t="shared" si="192"/>
        <v>1.1499999999999999</v>
      </c>
      <c r="P3129" s="7">
        <f t="shared" si="193"/>
        <v>115</v>
      </c>
      <c r="Q3129" t="s">
        <v>8317</v>
      </c>
      <c r="R3129" t="s">
        <v>8359</v>
      </c>
      <c r="S3129" s="17">
        <f t="shared" si="194"/>
        <v>42531.772361111107</v>
      </c>
      <c r="T3129" s="11">
        <f t="shared" si="195"/>
        <v>42561.772361111107</v>
      </c>
    </row>
    <row r="3130" spans="1:20" ht="45" x14ac:dyDescent="0.25">
      <c r="A3130">
        <v>1206</v>
      </c>
      <c r="B3130" s="3" t="s">
        <v>1207</v>
      </c>
      <c r="C3130" s="3" t="s">
        <v>5316</v>
      </c>
      <c r="D3130">
        <v>900</v>
      </c>
      <c r="E3130">
        <v>1035</v>
      </c>
      <c r="F3130" t="s">
        <v>8219</v>
      </c>
      <c r="G3130" t="s">
        <v>8239</v>
      </c>
      <c r="H3130" t="s">
        <v>8249</v>
      </c>
      <c r="I3130">
        <v>1489238940</v>
      </c>
      <c r="J3130">
        <v>1486406253</v>
      </c>
      <c r="K3130" t="b">
        <v>0</v>
      </c>
      <c r="L3130">
        <v>32</v>
      </c>
      <c r="M3130" t="b">
        <v>1</v>
      </c>
      <c r="N3130" t="s">
        <v>8285</v>
      </c>
      <c r="O3130" s="6">
        <f t="shared" si="192"/>
        <v>1.1499999999999999</v>
      </c>
      <c r="P3130" s="7">
        <f t="shared" si="193"/>
        <v>32.34375</v>
      </c>
      <c r="Q3130" t="s">
        <v>8338</v>
      </c>
      <c r="R3130" t="s">
        <v>8339</v>
      </c>
      <c r="S3130" s="17">
        <f t="shared" si="194"/>
        <v>42772.567743055559</v>
      </c>
      <c r="T3130" s="11">
        <f t="shared" si="195"/>
        <v>42805.353472222218</v>
      </c>
    </row>
    <row r="3131" spans="1:20" ht="45" x14ac:dyDescent="0.2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 t="shared" si="192"/>
        <v>1.1504037499999999</v>
      </c>
      <c r="P3131" s="7">
        <f t="shared" si="193"/>
        <v>57.520187499999999</v>
      </c>
      <c r="Q3131" t="s">
        <v>8325</v>
      </c>
      <c r="R3131" t="s">
        <v>8329</v>
      </c>
      <c r="S3131" s="17">
        <f t="shared" si="194"/>
        <v>41299.173090277778</v>
      </c>
      <c r="T3131" s="11">
        <f t="shared" si="195"/>
        <v>41329.173090277778</v>
      </c>
    </row>
    <row r="3132" spans="1:20" ht="45" x14ac:dyDescent="0.2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 t="shared" si="192"/>
        <v>1.1506666666666667</v>
      </c>
      <c r="P3132" s="7">
        <f t="shared" si="193"/>
        <v>123.28571428571429</v>
      </c>
      <c r="Q3132" t="s">
        <v>8310</v>
      </c>
      <c r="R3132" t="s">
        <v>8312</v>
      </c>
      <c r="S3132" s="17">
        <f t="shared" si="194"/>
        <v>41402.543888888889</v>
      </c>
      <c r="T3132" s="11">
        <f t="shared" si="195"/>
        <v>41427.543888888889</v>
      </c>
    </row>
    <row r="3133" spans="1:20" ht="30" x14ac:dyDescent="0.2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 t="shared" si="192"/>
        <v>1.1508</v>
      </c>
      <c r="P3133" s="7">
        <f t="shared" si="193"/>
        <v>76.72</v>
      </c>
      <c r="Q3133" t="s">
        <v>8322</v>
      </c>
      <c r="R3133" t="s">
        <v>8342</v>
      </c>
      <c r="S3133" s="17">
        <f t="shared" si="194"/>
        <v>40933.593576388885</v>
      </c>
      <c r="T3133" s="11">
        <f t="shared" si="195"/>
        <v>40993.55190972222</v>
      </c>
    </row>
    <row r="3134" spans="1:20" ht="30" x14ac:dyDescent="0.2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 t="shared" si="192"/>
        <v>1.1512214285714286</v>
      </c>
      <c r="P3134" s="7">
        <f t="shared" si="193"/>
        <v>39.31</v>
      </c>
      <c r="Q3134" t="s">
        <v>8325</v>
      </c>
      <c r="R3134" t="s">
        <v>8326</v>
      </c>
      <c r="S3134" s="17">
        <f t="shared" si="194"/>
        <v>41341.662534722222</v>
      </c>
      <c r="T3134" s="11">
        <f t="shared" si="195"/>
        <v>41373.0625</v>
      </c>
    </row>
    <row r="3135" spans="1:20" ht="45" x14ac:dyDescent="0.2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 t="shared" si="192"/>
        <v>1.1516129032258065</v>
      </c>
      <c r="P3135" s="7">
        <f t="shared" si="193"/>
        <v>51</v>
      </c>
      <c r="Q3135" t="s">
        <v>8317</v>
      </c>
      <c r="R3135" t="s">
        <v>8318</v>
      </c>
      <c r="S3135" s="17">
        <f t="shared" si="194"/>
        <v>42294.59979166666</v>
      </c>
      <c r="T3135" s="11">
        <f t="shared" si="195"/>
        <v>42305.620833333327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 t="shared" si="192"/>
        <v>1.1530588235294117</v>
      </c>
      <c r="P3136" s="7">
        <f t="shared" si="193"/>
        <v>58.688622754491021</v>
      </c>
      <c r="Q3136" t="s">
        <v>8317</v>
      </c>
      <c r="R3136" t="s">
        <v>8318</v>
      </c>
      <c r="S3136" s="17">
        <f t="shared" si="194"/>
        <v>41893.116550925923</v>
      </c>
      <c r="T3136" s="11">
        <f t="shared" si="195"/>
        <v>41926.082638888889</v>
      </c>
    </row>
    <row r="3137" spans="1:20" ht="30" x14ac:dyDescent="0.2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6">
        <f t="shared" si="192"/>
        <v>1.1533333333333333</v>
      </c>
      <c r="P3137" s="7">
        <f t="shared" si="193"/>
        <v>82.38095238095238</v>
      </c>
      <c r="Q3137" t="s">
        <v>8325</v>
      </c>
      <c r="R3137" t="s">
        <v>8346</v>
      </c>
      <c r="S3137" s="17">
        <f t="shared" si="194"/>
        <v>40973.517905092594</v>
      </c>
      <c r="T3137" s="11">
        <f t="shared" si="195"/>
        <v>41019.957638888889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6">
        <f t="shared" ref="O3138:O3201" si="196">E3138/D3138</f>
        <v>1.1533333333333333</v>
      </c>
      <c r="P3138" s="7">
        <f t="shared" ref="P3138:P3201" si="197">IFERROR(E3138/L3138,0)</f>
        <v>53.230769230769234</v>
      </c>
      <c r="Q3138" t="s">
        <v>8317</v>
      </c>
      <c r="R3138" t="s">
        <v>8318</v>
      </c>
      <c r="S3138" s="17">
        <f t="shared" ref="S3138:S3201" si="198">(((J3138/60)/60)/24)+DATE(1970,1,1)+(-5/24)</f>
        <v>42128.528275462959</v>
      </c>
      <c r="T3138" s="11">
        <f t="shared" ref="T3138:T3201" si="199">(((I3138/60)/60)/24)+DATE(1970,1,1)+(-5/24)</f>
        <v>42140.916666666664</v>
      </c>
    </row>
    <row r="3139" spans="1:20" ht="45" x14ac:dyDescent="0.2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 t="shared" si="196"/>
        <v>1.1542857142857144</v>
      </c>
      <c r="P3139" s="7">
        <f t="shared" si="197"/>
        <v>85.957446808510639</v>
      </c>
      <c r="Q3139" t="s">
        <v>8310</v>
      </c>
      <c r="R3139" t="s">
        <v>8312</v>
      </c>
      <c r="S3139" s="17">
        <f t="shared" si="198"/>
        <v>41357.000833333332</v>
      </c>
      <c r="T3139" s="11">
        <f t="shared" si="199"/>
        <v>41387.000833333332</v>
      </c>
    </row>
    <row r="3140" spans="1:20" ht="45" x14ac:dyDescent="0.2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 t="shared" si="196"/>
        <v>1.1545000000000001</v>
      </c>
      <c r="P3140" s="7">
        <f t="shared" si="197"/>
        <v>62.06989247311828</v>
      </c>
      <c r="Q3140" t="s">
        <v>8336</v>
      </c>
      <c r="R3140" t="s">
        <v>8352</v>
      </c>
      <c r="S3140" s="17">
        <f t="shared" si="198"/>
        <v>42779.700115740743</v>
      </c>
      <c r="T3140" s="11">
        <f t="shared" si="199"/>
        <v>42799.700115740743</v>
      </c>
    </row>
    <row r="3141" spans="1:20" ht="45" x14ac:dyDescent="0.2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6">
        <f t="shared" si="196"/>
        <v>1.155</v>
      </c>
      <c r="P3141" s="7">
        <f t="shared" si="197"/>
        <v>44</v>
      </c>
      <c r="Q3141" t="s">
        <v>8317</v>
      </c>
      <c r="R3141" t="s">
        <v>8318</v>
      </c>
      <c r="S3141" s="17">
        <f t="shared" si="198"/>
        <v>41795.319768518515</v>
      </c>
      <c r="T3141" s="11">
        <f t="shared" si="199"/>
        <v>41825.319768518515</v>
      </c>
    </row>
    <row r="3142" spans="1:20" ht="90" x14ac:dyDescent="0.2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6">
        <f t="shared" si="196"/>
        <v>1.155</v>
      </c>
      <c r="P3142" s="7">
        <f t="shared" si="197"/>
        <v>30.9375</v>
      </c>
      <c r="Q3142" t="s">
        <v>8317</v>
      </c>
      <c r="R3142" t="s">
        <v>8318</v>
      </c>
      <c r="S3142" s="17">
        <f t="shared" si="198"/>
        <v>42168.108148148145</v>
      </c>
      <c r="T3142" s="11">
        <f t="shared" si="199"/>
        <v>42198.108148148145</v>
      </c>
    </row>
    <row r="3143" spans="1:20" ht="45" x14ac:dyDescent="0.2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 t="shared" si="196"/>
        <v>1.1550800000000001</v>
      </c>
      <c r="P3143" s="7">
        <f t="shared" si="197"/>
        <v>307.20212765957444</v>
      </c>
      <c r="Q3143" t="s">
        <v>8319</v>
      </c>
      <c r="R3143" t="s">
        <v>8349</v>
      </c>
      <c r="S3143" s="17">
        <f t="shared" si="198"/>
        <v>42102.83421296296</v>
      </c>
      <c r="T3143" s="11">
        <f t="shared" si="199"/>
        <v>42160.666666666664</v>
      </c>
    </row>
    <row r="3144" spans="1:20" ht="45" x14ac:dyDescent="0.2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 t="shared" si="196"/>
        <v>1.1551066666666667</v>
      </c>
      <c r="P3144" s="7">
        <f t="shared" si="197"/>
        <v>46.204266666666669</v>
      </c>
      <c r="Q3144" t="s">
        <v>8325</v>
      </c>
      <c r="R3144" t="s">
        <v>8329</v>
      </c>
      <c r="S3144" s="17">
        <f t="shared" si="198"/>
        <v>40395.506388888884</v>
      </c>
      <c r="T3144" s="11">
        <f t="shared" si="199"/>
        <v>40431.957638888889</v>
      </c>
    </row>
    <row r="3145" spans="1:20" ht="45" x14ac:dyDescent="0.2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 t="shared" si="196"/>
        <v>1.1554666666666666</v>
      </c>
      <c r="P3145" s="7">
        <f t="shared" si="197"/>
        <v>144.43333333333334</v>
      </c>
      <c r="Q3145" t="s">
        <v>8333</v>
      </c>
      <c r="R3145" t="s">
        <v>8351</v>
      </c>
      <c r="S3145" s="17">
        <f t="shared" si="198"/>
        <v>42014.623993055553</v>
      </c>
      <c r="T3145" s="11">
        <f t="shared" si="199"/>
        <v>42035.623993055553</v>
      </c>
    </row>
    <row r="3146" spans="1:20" ht="45" x14ac:dyDescent="0.2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 t="shared" si="196"/>
        <v>1.1555</v>
      </c>
      <c r="P3146" s="7">
        <f t="shared" si="197"/>
        <v>36.109375</v>
      </c>
      <c r="Q3146" t="s">
        <v>8325</v>
      </c>
      <c r="R3146" t="s">
        <v>8329</v>
      </c>
      <c r="S3146" s="17">
        <f t="shared" si="198"/>
        <v>41590.047534722216</v>
      </c>
      <c r="T3146" s="11">
        <f t="shared" si="199"/>
        <v>41620.047534722216</v>
      </c>
    </row>
    <row r="3147" spans="1:20" x14ac:dyDescent="0.2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 t="shared" si="196"/>
        <v>1.1565217391304348</v>
      </c>
      <c r="P3147" s="7">
        <f t="shared" si="197"/>
        <v>44.333333333333336</v>
      </c>
      <c r="Q3147" t="s">
        <v>8317</v>
      </c>
      <c r="R3147" t="s">
        <v>8318</v>
      </c>
      <c r="S3147" s="17">
        <f t="shared" si="198"/>
        <v>42155.71188657407</v>
      </c>
      <c r="T3147" s="11">
        <f t="shared" si="199"/>
        <v>42176.680555555555</v>
      </c>
    </row>
    <row r="3148" spans="1:20" ht="45" x14ac:dyDescent="0.2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 t="shared" si="196"/>
        <v>1.157092</v>
      </c>
      <c r="P3148" s="7">
        <f t="shared" si="197"/>
        <v>84.459270072992695</v>
      </c>
      <c r="Q3148" t="s">
        <v>8319</v>
      </c>
      <c r="R3148" t="s">
        <v>8349</v>
      </c>
      <c r="S3148" s="17">
        <f t="shared" si="198"/>
        <v>40347.629467592589</v>
      </c>
      <c r="T3148" s="11">
        <f t="shared" si="199"/>
        <v>40413.958333333328</v>
      </c>
    </row>
    <row r="3149" spans="1:20" ht="30" x14ac:dyDescent="0.2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 t="shared" si="196"/>
        <v>1.1575</v>
      </c>
      <c r="P3149" s="7">
        <f t="shared" si="197"/>
        <v>35.615384615384613</v>
      </c>
      <c r="Q3149" t="s">
        <v>8325</v>
      </c>
      <c r="R3149" t="s">
        <v>8326</v>
      </c>
      <c r="S3149" s="17">
        <f t="shared" si="198"/>
        <v>42240.644201388881</v>
      </c>
      <c r="T3149" s="11">
        <f t="shared" si="199"/>
        <v>42270.644201388881</v>
      </c>
    </row>
    <row r="3150" spans="1:20" ht="45" x14ac:dyDescent="0.2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 t="shared" si="196"/>
        <v>1.1575757575757575</v>
      </c>
      <c r="P3150" s="7">
        <f t="shared" si="197"/>
        <v>40.210526315789473</v>
      </c>
      <c r="Q3150" t="s">
        <v>8322</v>
      </c>
      <c r="R3150" t="s">
        <v>8323</v>
      </c>
      <c r="S3150" s="17">
        <f t="shared" si="198"/>
        <v>40668.606365740736</v>
      </c>
      <c r="T3150" s="11">
        <f t="shared" si="199"/>
        <v>40730.606365740736</v>
      </c>
    </row>
    <row r="3151" spans="1:20" ht="45" x14ac:dyDescent="0.2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 t="shared" si="196"/>
        <v>1.1585714285714286</v>
      </c>
      <c r="P3151" s="7">
        <f t="shared" si="197"/>
        <v>24.575757575757574</v>
      </c>
      <c r="Q3151" t="s">
        <v>8325</v>
      </c>
      <c r="R3151" t="s">
        <v>8326</v>
      </c>
      <c r="S3151" s="17">
        <f t="shared" si="198"/>
        <v>41176.47657407407</v>
      </c>
      <c r="T3151" s="11">
        <f t="shared" si="199"/>
        <v>41206.47657407407</v>
      </c>
    </row>
    <row r="3152" spans="1:20" ht="45" x14ac:dyDescent="0.2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 t="shared" si="196"/>
        <v>1.1588888888888889</v>
      </c>
      <c r="P3152" s="7">
        <f t="shared" si="197"/>
        <v>59.6</v>
      </c>
      <c r="Q3152" t="s">
        <v>8317</v>
      </c>
      <c r="R3152" t="s">
        <v>8318</v>
      </c>
      <c r="S3152" s="17">
        <f t="shared" si="198"/>
        <v>42056.443101851844</v>
      </c>
      <c r="T3152" s="11">
        <f t="shared" si="199"/>
        <v>42091.401435185187</v>
      </c>
    </row>
    <row r="3153" spans="1:20" ht="45" x14ac:dyDescent="0.2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 t="shared" si="196"/>
        <v>1.1593333333333333</v>
      </c>
      <c r="P3153" s="7">
        <f t="shared" si="197"/>
        <v>152.54385964912279</v>
      </c>
      <c r="Q3153" t="s">
        <v>8325</v>
      </c>
      <c r="R3153" t="s">
        <v>8329</v>
      </c>
      <c r="S3153" s="17">
        <f t="shared" si="198"/>
        <v>41426.05128472222</v>
      </c>
      <c r="T3153" s="11">
        <f t="shared" si="199"/>
        <v>41457</v>
      </c>
    </row>
    <row r="3154" spans="1:20" ht="45" x14ac:dyDescent="0.25">
      <c r="A3154">
        <v>2536</v>
      </c>
      <c r="B3154" s="3" t="s">
        <v>2536</v>
      </c>
      <c r="C3154" s="3" t="s">
        <v>6646</v>
      </c>
      <c r="D3154">
        <v>25</v>
      </c>
      <c r="E3154">
        <v>29</v>
      </c>
      <c r="F3154" t="s">
        <v>8219</v>
      </c>
      <c r="G3154" t="s">
        <v>8224</v>
      </c>
      <c r="H3154" t="s">
        <v>8246</v>
      </c>
      <c r="I3154">
        <v>1375151566</v>
      </c>
      <c r="J3154">
        <v>1373337166</v>
      </c>
      <c r="K3154" t="b">
        <v>0</v>
      </c>
      <c r="L3154">
        <v>4</v>
      </c>
      <c r="M3154" t="b">
        <v>1</v>
      </c>
      <c r="N3154" t="s">
        <v>8300</v>
      </c>
      <c r="O3154" s="6">
        <f t="shared" si="196"/>
        <v>1.1599999999999999</v>
      </c>
      <c r="P3154" s="7">
        <f t="shared" si="197"/>
        <v>7.25</v>
      </c>
      <c r="Q3154" t="s">
        <v>8325</v>
      </c>
      <c r="R3154" t="s">
        <v>8354</v>
      </c>
      <c r="S3154" s="17">
        <f t="shared" si="198"/>
        <v>41463.89775462963</v>
      </c>
      <c r="T3154" s="11">
        <f t="shared" si="199"/>
        <v>41484.89775462963</v>
      </c>
    </row>
    <row r="3155" spans="1:20" ht="30" x14ac:dyDescent="0.25">
      <c r="A3155">
        <v>1757</v>
      </c>
      <c r="B3155" s="3" t="s">
        <v>1758</v>
      </c>
      <c r="C3155" s="3" t="s">
        <v>5867</v>
      </c>
      <c r="D3155">
        <v>5000</v>
      </c>
      <c r="E3155">
        <v>5800</v>
      </c>
      <c r="F3155" t="s">
        <v>8219</v>
      </c>
      <c r="G3155" t="s">
        <v>8224</v>
      </c>
      <c r="H3155" t="s">
        <v>8246</v>
      </c>
      <c r="I3155">
        <v>1485631740</v>
      </c>
      <c r="J3155">
        <v>1483041083</v>
      </c>
      <c r="K3155" t="b">
        <v>0</v>
      </c>
      <c r="L3155">
        <v>14</v>
      </c>
      <c r="M3155" t="b">
        <v>1</v>
      </c>
      <c r="N3155" t="s">
        <v>8285</v>
      </c>
      <c r="O3155" s="6">
        <f t="shared" si="196"/>
        <v>1.1599999999999999</v>
      </c>
      <c r="P3155" s="7">
        <f t="shared" si="197"/>
        <v>414.28571428571428</v>
      </c>
      <c r="Q3155" t="s">
        <v>8338</v>
      </c>
      <c r="R3155" t="s">
        <v>8339</v>
      </c>
      <c r="S3155" s="17">
        <f t="shared" si="198"/>
        <v>42733.619016203702</v>
      </c>
      <c r="T3155" s="11">
        <f t="shared" si="199"/>
        <v>42763.603472222218</v>
      </c>
    </row>
    <row r="3156" spans="1:20" ht="30" x14ac:dyDescent="0.25">
      <c r="A3156">
        <v>3217</v>
      </c>
      <c r="B3156" s="3" t="s">
        <v>3217</v>
      </c>
      <c r="C3156" s="3" t="s">
        <v>7327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1478264784</v>
      </c>
      <c r="J3156">
        <v>1475672784</v>
      </c>
      <c r="K3156" t="b">
        <v>1</v>
      </c>
      <c r="L3156">
        <v>104</v>
      </c>
      <c r="M3156" t="b">
        <v>1</v>
      </c>
      <c r="N3156" t="s">
        <v>8271</v>
      </c>
      <c r="O3156" s="6">
        <f t="shared" si="196"/>
        <v>1.1602222222222223</v>
      </c>
      <c r="P3156" s="7">
        <f t="shared" si="197"/>
        <v>50.20192307692308</v>
      </c>
      <c r="Q3156" t="s">
        <v>8317</v>
      </c>
      <c r="R3156" t="s">
        <v>8318</v>
      </c>
      <c r="S3156" s="17">
        <f t="shared" si="198"/>
        <v>42648.337777777771</v>
      </c>
      <c r="T3156" s="11">
        <f t="shared" si="199"/>
        <v>42678.337777777771</v>
      </c>
    </row>
    <row r="3157" spans="1:20" ht="45" x14ac:dyDescent="0.25">
      <c r="A3157">
        <v>3021</v>
      </c>
      <c r="B3157" s="3" t="s">
        <v>3021</v>
      </c>
      <c r="C3157" s="3" t="s">
        <v>7131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1479794340</v>
      </c>
      <c r="J3157">
        <v>1476715869</v>
      </c>
      <c r="K3157" t="b">
        <v>0</v>
      </c>
      <c r="L3157">
        <v>103</v>
      </c>
      <c r="M3157" t="b">
        <v>1</v>
      </c>
      <c r="N3157" t="s">
        <v>8303</v>
      </c>
      <c r="O3157" s="6">
        <f t="shared" si="196"/>
        <v>1.1602222222222223</v>
      </c>
      <c r="P3157" s="7">
        <f t="shared" si="197"/>
        <v>50.689320388349515</v>
      </c>
      <c r="Q3157" t="s">
        <v>8317</v>
      </c>
      <c r="R3157" t="s">
        <v>8357</v>
      </c>
      <c r="S3157" s="17">
        <f t="shared" si="198"/>
        <v>42660.410520833328</v>
      </c>
      <c r="T3157" s="11">
        <f t="shared" si="199"/>
        <v>42696.040972222218</v>
      </c>
    </row>
    <row r="3158" spans="1:20" ht="45" x14ac:dyDescent="0.2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 t="shared" si="196"/>
        <v>1.1605000000000001</v>
      </c>
      <c r="P3158" s="7">
        <f t="shared" si="197"/>
        <v>80.034482758620683</v>
      </c>
      <c r="Q3158" t="s">
        <v>8317</v>
      </c>
      <c r="R3158" t="s">
        <v>8318</v>
      </c>
      <c r="S3158" s="17">
        <f t="shared" si="198"/>
        <v>42382.036076388882</v>
      </c>
      <c r="T3158" s="11">
        <f t="shared" si="199"/>
        <v>42395.833333333336</v>
      </c>
    </row>
    <row r="3159" spans="1:20" ht="45" x14ac:dyDescent="0.2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 t="shared" si="196"/>
        <v>1.1608000000000001</v>
      </c>
      <c r="P3159" s="7">
        <f t="shared" si="197"/>
        <v>116.85906040268456</v>
      </c>
      <c r="Q3159" t="s">
        <v>8310</v>
      </c>
      <c r="R3159" t="s">
        <v>8315</v>
      </c>
      <c r="S3159" s="17">
        <f t="shared" si="198"/>
        <v>40987.479999999996</v>
      </c>
      <c r="T3159" s="11">
        <f t="shared" si="199"/>
        <v>41032.479999999996</v>
      </c>
    </row>
    <row r="3160" spans="1:20" ht="45" x14ac:dyDescent="0.2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 t="shared" si="196"/>
        <v>1.1615384615384616</v>
      </c>
      <c r="P3160" s="7">
        <f t="shared" si="197"/>
        <v>48.70967741935484</v>
      </c>
      <c r="Q3160" t="s">
        <v>8325</v>
      </c>
      <c r="R3160" t="s">
        <v>8326</v>
      </c>
      <c r="S3160" s="17">
        <f t="shared" si="198"/>
        <v>42747.01122685185</v>
      </c>
      <c r="T3160" s="11">
        <f t="shared" si="199"/>
        <v>42768.96597222222</v>
      </c>
    </row>
    <row r="3161" spans="1:20" ht="30" x14ac:dyDescent="0.2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 t="shared" si="196"/>
        <v>1.1616666666666666</v>
      </c>
      <c r="P3161" s="7">
        <f t="shared" si="197"/>
        <v>63.363636363636367</v>
      </c>
      <c r="Q3161" t="s">
        <v>8317</v>
      </c>
      <c r="R3161" t="s">
        <v>8318</v>
      </c>
      <c r="S3161" s="17">
        <f t="shared" si="198"/>
        <v>41838.967372685183</v>
      </c>
      <c r="T3161" s="11">
        <f t="shared" si="199"/>
        <v>41852.967372685183</v>
      </c>
    </row>
    <row r="3162" spans="1:20" ht="45" x14ac:dyDescent="0.2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 t="shared" si="196"/>
        <v>1.1619999999999999</v>
      </c>
      <c r="P3162" s="7">
        <f t="shared" si="197"/>
        <v>55.333333333333336</v>
      </c>
      <c r="Q3162" t="s">
        <v>8317</v>
      </c>
      <c r="R3162" t="s">
        <v>8318</v>
      </c>
      <c r="S3162" s="17">
        <f t="shared" si="198"/>
        <v>42261.709062499998</v>
      </c>
      <c r="T3162" s="11">
        <f t="shared" si="199"/>
        <v>42291.709062499998</v>
      </c>
    </row>
    <row r="3163" spans="1:20" ht="45" x14ac:dyDescent="0.2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 t="shared" si="196"/>
        <v>1.1620999999999999</v>
      </c>
      <c r="P3163" s="7">
        <f t="shared" si="197"/>
        <v>223.48076923076923</v>
      </c>
      <c r="Q3163" t="s">
        <v>8310</v>
      </c>
      <c r="R3163" t="s">
        <v>8311</v>
      </c>
      <c r="S3163" s="17">
        <f t="shared" si="198"/>
        <v>41807.493587962963</v>
      </c>
      <c r="T3163" s="11">
        <f t="shared" si="199"/>
        <v>41837.493587962963</v>
      </c>
    </row>
    <row r="3164" spans="1:20" ht="45" x14ac:dyDescent="0.2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6">
        <f t="shared" si="196"/>
        <v>1.1625000000000001</v>
      </c>
      <c r="P3164" s="7">
        <f t="shared" si="197"/>
        <v>116.25</v>
      </c>
      <c r="Q3164" t="s">
        <v>8310</v>
      </c>
      <c r="R3164" t="s">
        <v>8312</v>
      </c>
      <c r="S3164" s="17">
        <f t="shared" si="198"/>
        <v>41075.375046296293</v>
      </c>
      <c r="T3164" s="11">
        <f t="shared" si="199"/>
        <v>41105.375046296293</v>
      </c>
    </row>
    <row r="3165" spans="1:20" x14ac:dyDescent="0.2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6">
        <f t="shared" si="196"/>
        <v>1.1625000000000001</v>
      </c>
      <c r="P3165" s="7">
        <f t="shared" si="197"/>
        <v>31</v>
      </c>
      <c r="Q3165" t="s">
        <v>8325</v>
      </c>
      <c r="R3165" t="s">
        <v>8329</v>
      </c>
      <c r="S3165" s="17">
        <f t="shared" si="198"/>
        <v>41340.903067129628</v>
      </c>
      <c r="T3165" s="11">
        <f t="shared" si="199"/>
        <v>41380.583333333328</v>
      </c>
    </row>
    <row r="3166" spans="1:20" ht="30" x14ac:dyDescent="0.2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 t="shared" si="196"/>
        <v>1.1625714285714286</v>
      </c>
      <c r="P3166" s="7">
        <f t="shared" si="197"/>
        <v>246.60606060606059</v>
      </c>
      <c r="Q3166" t="s">
        <v>8310</v>
      </c>
      <c r="R3166" t="s">
        <v>8315</v>
      </c>
      <c r="S3166" s="17">
        <f t="shared" si="198"/>
        <v>41943.0855787037</v>
      </c>
      <c r="T3166" s="11">
        <f t="shared" si="199"/>
        <v>41974.127245370364</v>
      </c>
    </row>
    <row r="3167" spans="1:20" ht="45" x14ac:dyDescent="0.2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 t="shared" si="196"/>
        <v>1.1626000000000001</v>
      </c>
      <c r="P3167" s="7">
        <f t="shared" si="197"/>
        <v>73.582278481012665</v>
      </c>
      <c r="Q3167" t="s">
        <v>8317</v>
      </c>
      <c r="R3167" t="s">
        <v>8318</v>
      </c>
      <c r="S3167" s="17">
        <f t="shared" si="198"/>
        <v>42173.594884259255</v>
      </c>
      <c r="T3167" s="11">
        <f t="shared" si="199"/>
        <v>42203.082638888889</v>
      </c>
    </row>
    <row r="3168" spans="1:20" ht="45" x14ac:dyDescent="0.2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 t="shared" si="196"/>
        <v>1.1629333333333334</v>
      </c>
      <c r="P3168" s="7">
        <f t="shared" si="197"/>
        <v>71.491803278688522</v>
      </c>
      <c r="Q3168" t="s">
        <v>8317</v>
      </c>
      <c r="R3168" t="s">
        <v>8318</v>
      </c>
      <c r="S3168" s="17">
        <f t="shared" si="198"/>
        <v>41835.458020833328</v>
      </c>
      <c r="T3168" s="11">
        <f t="shared" si="199"/>
        <v>41855.458020833328</v>
      </c>
    </row>
    <row r="3169" spans="1:20" ht="45" x14ac:dyDescent="0.2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 t="shared" si="196"/>
        <v>1.1632786885245903</v>
      </c>
      <c r="P3169" s="7">
        <f t="shared" si="197"/>
        <v>50.685714285714283</v>
      </c>
      <c r="Q3169" t="s">
        <v>8325</v>
      </c>
      <c r="R3169" t="s">
        <v>8329</v>
      </c>
      <c r="S3169" s="17">
        <f t="shared" si="198"/>
        <v>41098.885532407403</v>
      </c>
      <c r="T3169" s="11">
        <f t="shared" si="199"/>
        <v>41131.708333333328</v>
      </c>
    </row>
    <row r="3170" spans="1:20" ht="30" x14ac:dyDescent="0.2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 t="shared" si="196"/>
        <v>1.1635599999999999</v>
      </c>
      <c r="P3170" s="7">
        <f t="shared" si="197"/>
        <v>95.373770491803285</v>
      </c>
      <c r="Q3170" t="s">
        <v>8317</v>
      </c>
      <c r="R3170" t="s">
        <v>8357</v>
      </c>
      <c r="S3170" s="17">
        <f t="shared" si="198"/>
        <v>42629.446712962956</v>
      </c>
      <c r="T3170" s="11">
        <f t="shared" si="199"/>
        <v>42657.749999999993</v>
      </c>
    </row>
    <row r="3171" spans="1:20" ht="45" x14ac:dyDescent="0.2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 t="shared" si="196"/>
        <v>1.1652013333333333</v>
      </c>
      <c r="P3171" s="7">
        <f t="shared" si="197"/>
        <v>60.26903448275862</v>
      </c>
      <c r="Q3171" t="s">
        <v>8325</v>
      </c>
      <c r="R3171" t="s">
        <v>8329</v>
      </c>
      <c r="S3171" s="17">
        <f t="shared" si="198"/>
        <v>40852.68136574074</v>
      </c>
      <c r="T3171" s="11">
        <f t="shared" si="199"/>
        <v>40883.040972222218</v>
      </c>
    </row>
    <row r="3172" spans="1:20" ht="45" x14ac:dyDescent="0.2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 t="shared" si="196"/>
        <v>1.1656</v>
      </c>
      <c r="P3172" s="7">
        <f t="shared" si="197"/>
        <v>40.755244755244753</v>
      </c>
      <c r="Q3172" t="s">
        <v>8310</v>
      </c>
      <c r="R3172" t="s">
        <v>8315</v>
      </c>
      <c r="S3172" s="17">
        <f t="shared" si="198"/>
        <v>41889.959120370368</v>
      </c>
      <c r="T3172" s="11">
        <f t="shared" si="199"/>
        <v>41919.959120370368</v>
      </c>
    </row>
    <row r="3173" spans="1:20" ht="45" x14ac:dyDescent="0.2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 t="shared" si="196"/>
        <v>1.166166</v>
      </c>
      <c r="P3173" s="7">
        <f t="shared" si="197"/>
        <v>60.737812499999997</v>
      </c>
      <c r="Q3173" t="s">
        <v>8325</v>
      </c>
      <c r="R3173" t="s">
        <v>8326</v>
      </c>
      <c r="S3173" s="17">
        <f t="shared" si="198"/>
        <v>41144.555046296293</v>
      </c>
      <c r="T3173" s="11">
        <f t="shared" si="199"/>
        <v>41174.555046296293</v>
      </c>
    </row>
    <row r="3174" spans="1:20" ht="45" x14ac:dyDescent="0.2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 t="shared" si="196"/>
        <v>1.1663479999999999</v>
      </c>
      <c r="P3174" s="7">
        <f t="shared" si="197"/>
        <v>44.859538461538463</v>
      </c>
      <c r="Q3174" t="s">
        <v>8317</v>
      </c>
      <c r="R3174" t="s">
        <v>8318</v>
      </c>
      <c r="S3174" s="17">
        <f t="shared" si="198"/>
        <v>42507.05636574074</v>
      </c>
      <c r="T3174" s="11">
        <f t="shared" si="199"/>
        <v>42538.458333333336</v>
      </c>
    </row>
    <row r="3175" spans="1:20" ht="30" x14ac:dyDescent="0.2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6">
        <f t="shared" si="196"/>
        <v>1.1666666666666667</v>
      </c>
      <c r="P3175" s="7">
        <f t="shared" si="197"/>
        <v>76.92307692307692</v>
      </c>
      <c r="Q3175" t="s">
        <v>8325</v>
      </c>
      <c r="R3175" t="s">
        <v>8326</v>
      </c>
      <c r="S3175" s="17">
        <f t="shared" si="198"/>
        <v>41507.637118055551</v>
      </c>
      <c r="T3175" s="11">
        <f t="shared" si="199"/>
        <v>41537.637118055551</v>
      </c>
    </row>
    <row r="3176" spans="1:20" ht="45" x14ac:dyDescent="0.2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6">
        <f t="shared" si="196"/>
        <v>1.1666666666666667</v>
      </c>
      <c r="P3176" s="7">
        <f t="shared" si="197"/>
        <v>70</v>
      </c>
      <c r="Q3176" t="s">
        <v>8317</v>
      </c>
      <c r="R3176" t="s">
        <v>8318</v>
      </c>
      <c r="S3176" s="17">
        <f t="shared" si="198"/>
        <v>41963.66402777777</v>
      </c>
      <c r="T3176" s="11">
        <f t="shared" si="199"/>
        <v>41974.589583333327</v>
      </c>
    </row>
    <row r="3177" spans="1:20" ht="45" x14ac:dyDescent="0.2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 t="shared" si="196"/>
        <v>1.1675</v>
      </c>
      <c r="P3177" s="7">
        <f t="shared" si="197"/>
        <v>41.696428571428569</v>
      </c>
      <c r="Q3177" t="s">
        <v>8317</v>
      </c>
      <c r="R3177" t="s">
        <v>8359</v>
      </c>
      <c r="S3177" s="17">
        <f t="shared" si="198"/>
        <v>42049.811307870368</v>
      </c>
      <c r="T3177" s="11">
        <f t="shared" si="199"/>
        <v>42063.999305555553</v>
      </c>
    </row>
    <row r="3178" spans="1:20" ht="45" x14ac:dyDescent="0.2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 t="shared" si="196"/>
        <v>1.1679999999999999</v>
      </c>
      <c r="P3178" s="7">
        <f t="shared" si="197"/>
        <v>44.92307692307692</v>
      </c>
      <c r="Q3178" t="s">
        <v>8317</v>
      </c>
      <c r="R3178" t="s">
        <v>8318</v>
      </c>
      <c r="S3178" s="17">
        <f t="shared" si="198"/>
        <v>41837.114675925921</v>
      </c>
      <c r="T3178" s="11">
        <f t="shared" si="199"/>
        <v>41847.75</v>
      </c>
    </row>
    <row r="3179" spans="1:20" ht="45" x14ac:dyDescent="0.2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 t="shared" si="196"/>
        <v>1.1683911999999999</v>
      </c>
      <c r="P3179" s="7">
        <f t="shared" si="197"/>
        <v>59.249046653144013</v>
      </c>
      <c r="Q3179" t="s">
        <v>8310</v>
      </c>
      <c r="R3179" t="s">
        <v>8315</v>
      </c>
      <c r="S3179" s="17">
        <f t="shared" si="198"/>
        <v>42291.387939814813</v>
      </c>
      <c r="T3179" s="11">
        <f t="shared" si="199"/>
        <v>42321.429606481477</v>
      </c>
    </row>
    <row r="3180" spans="1:20" ht="45" x14ac:dyDescent="0.2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 t="shared" si="196"/>
        <v>1.1684444444444444</v>
      </c>
      <c r="P3180" s="7">
        <f t="shared" si="197"/>
        <v>52.58</v>
      </c>
      <c r="Q3180" t="s">
        <v>8317</v>
      </c>
      <c r="R3180" t="s">
        <v>8318</v>
      </c>
      <c r="S3180" s="17">
        <f t="shared" si="198"/>
        <v>42426.741655092592</v>
      </c>
      <c r="T3180" s="11">
        <f t="shared" si="199"/>
        <v>42460.957638888889</v>
      </c>
    </row>
    <row r="3181" spans="1:20" ht="45" x14ac:dyDescent="0.2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 t="shared" si="196"/>
        <v>1.1686666666666667</v>
      </c>
      <c r="P3181" s="7">
        <f t="shared" si="197"/>
        <v>100.17142857142858</v>
      </c>
      <c r="Q3181" t="s">
        <v>8317</v>
      </c>
      <c r="R3181" t="s">
        <v>8318</v>
      </c>
      <c r="S3181" s="17">
        <f t="shared" si="198"/>
        <v>41947.554259259254</v>
      </c>
      <c r="T3181" s="11">
        <f t="shared" si="199"/>
        <v>41987.554259259261</v>
      </c>
    </row>
    <row r="3182" spans="1:20" ht="45" x14ac:dyDescent="0.2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 t="shared" si="196"/>
        <v>1.1691666666666667</v>
      </c>
      <c r="P3182" s="7">
        <f t="shared" si="197"/>
        <v>81.569767441860463</v>
      </c>
      <c r="Q3182" t="s">
        <v>8317</v>
      </c>
      <c r="R3182" t="s">
        <v>8318</v>
      </c>
      <c r="S3182" s="17">
        <f t="shared" si="198"/>
        <v>42166.814872685187</v>
      </c>
      <c r="T3182" s="11">
        <f t="shared" si="199"/>
        <v>42195.957638888889</v>
      </c>
    </row>
    <row r="3183" spans="1:20" ht="30" x14ac:dyDescent="0.2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 t="shared" si="196"/>
        <v>1.1692307692307693</v>
      </c>
      <c r="P3183" s="7">
        <f t="shared" si="197"/>
        <v>50.666666666666664</v>
      </c>
      <c r="Q3183" t="s">
        <v>8317</v>
      </c>
      <c r="R3183" t="s">
        <v>8318</v>
      </c>
      <c r="S3183" s="17">
        <f t="shared" si="198"/>
        <v>42136.0624537037</v>
      </c>
      <c r="T3183" s="11">
        <f t="shared" si="199"/>
        <v>42167.863194444442</v>
      </c>
    </row>
    <row r="3184" spans="1:20" ht="45" x14ac:dyDescent="0.2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 t="shared" si="196"/>
        <v>1.1694724999999999</v>
      </c>
      <c r="P3184" s="7">
        <f t="shared" si="197"/>
        <v>89.38643312101911</v>
      </c>
      <c r="Q3184" t="s">
        <v>8310</v>
      </c>
      <c r="R3184" t="s">
        <v>8315</v>
      </c>
      <c r="S3184" s="17">
        <f t="shared" si="198"/>
        <v>42263.744328703695</v>
      </c>
      <c r="T3184" s="11">
        <f t="shared" si="199"/>
        <v>42293.874999999993</v>
      </c>
    </row>
    <row r="3185" spans="1:20" ht="45" x14ac:dyDescent="0.2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 t="shared" si="196"/>
        <v>1.1696666666666666</v>
      </c>
      <c r="P3185" s="7">
        <f t="shared" si="197"/>
        <v>133.93129770992365</v>
      </c>
      <c r="Q3185" t="s">
        <v>8325</v>
      </c>
      <c r="R3185" t="s">
        <v>8326</v>
      </c>
      <c r="S3185" s="17">
        <f t="shared" si="198"/>
        <v>42081.563101851854</v>
      </c>
      <c r="T3185" s="11">
        <f t="shared" si="199"/>
        <v>42118.791666666664</v>
      </c>
    </row>
    <row r="3186" spans="1:20" ht="45" x14ac:dyDescent="0.2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6">
        <f t="shared" si="196"/>
        <v>1.17</v>
      </c>
      <c r="P3186" s="7">
        <f t="shared" si="197"/>
        <v>75.483870967741936</v>
      </c>
      <c r="Q3186" t="s">
        <v>8325</v>
      </c>
      <c r="R3186" t="s">
        <v>8326</v>
      </c>
      <c r="S3186" s="17">
        <f t="shared" si="198"/>
        <v>40837.835057870368</v>
      </c>
      <c r="T3186" s="11">
        <f t="shared" si="199"/>
        <v>40882.876724537033</v>
      </c>
    </row>
    <row r="3187" spans="1:20" ht="45" x14ac:dyDescent="0.2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6">
        <f t="shared" si="196"/>
        <v>1.17</v>
      </c>
      <c r="P3187" s="7">
        <f t="shared" si="197"/>
        <v>61.578947368421055</v>
      </c>
      <c r="Q3187" t="s">
        <v>8325</v>
      </c>
      <c r="R3187" t="s">
        <v>8326</v>
      </c>
      <c r="S3187" s="17">
        <f t="shared" si="198"/>
        <v>41205.498715277776</v>
      </c>
      <c r="T3187" s="11">
        <f t="shared" si="199"/>
        <v>41238.999305555553</v>
      </c>
    </row>
    <row r="3188" spans="1:20" ht="45" x14ac:dyDescent="0.2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 t="shared" si="196"/>
        <v>1.170404</v>
      </c>
      <c r="P3188" s="7">
        <f t="shared" si="197"/>
        <v>92.157795275590544</v>
      </c>
      <c r="Q3188" t="s">
        <v>8322</v>
      </c>
      <c r="R3188" t="s">
        <v>8342</v>
      </c>
      <c r="S3188" s="17">
        <f t="shared" si="198"/>
        <v>41464.725682870368</v>
      </c>
      <c r="T3188" s="11">
        <f t="shared" si="199"/>
        <v>41481.5</v>
      </c>
    </row>
    <row r="3189" spans="1:20" ht="45" x14ac:dyDescent="0.2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 t="shared" si="196"/>
        <v>1.1707484768810599</v>
      </c>
      <c r="P3189" s="7">
        <f t="shared" si="197"/>
        <v>44.853658536585364</v>
      </c>
      <c r="Q3189" t="s">
        <v>8319</v>
      </c>
      <c r="R3189" t="s">
        <v>8349</v>
      </c>
      <c r="S3189" s="17">
        <f t="shared" si="198"/>
        <v>40761.396087962959</v>
      </c>
      <c r="T3189" s="11">
        <f t="shared" si="199"/>
        <v>40805.396087962959</v>
      </c>
    </row>
    <row r="3190" spans="1:20" ht="45" x14ac:dyDescent="0.2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 t="shared" si="196"/>
        <v>1.1712499999999999</v>
      </c>
      <c r="P3190" s="7">
        <f t="shared" si="197"/>
        <v>85.181818181818187</v>
      </c>
      <c r="Q3190" t="s">
        <v>8317</v>
      </c>
      <c r="R3190" t="s">
        <v>8357</v>
      </c>
      <c r="S3190" s="17">
        <f t="shared" si="198"/>
        <v>42024.494560185187</v>
      </c>
      <c r="T3190" s="11">
        <f t="shared" si="199"/>
        <v>42045.494560185187</v>
      </c>
    </row>
    <row r="3191" spans="1:20" ht="30" x14ac:dyDescent="0.2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 t="shared" si="196"/>
        <v>1.1714285714285715</v>
      </c>
      <c r="P3191" s="7">
        <f t="shared" si="197"/>
        <v>51.25</v>
      </c>
      <c r="Q3191" t="s">
        <v>8310</v>
      </c>
      <c r="R3191" t="s">
        <v>8311</v>
      </c>
      <c r="S3191" s="17">
        <f t="shared" si="198"/>
        <v>41989.703009259254</v>
      </c>
      <c r="T3191" s="11">
        <f t="shared" si="199"/>
        <v>42005.124305555553</v>
      </c>
    </row>
    <row r="3192" spans="1:20" ht="45" x14ac:dyDescent="0.2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 t="shared" si="196"/>
        <v>1.1725000000000001</v>
      </c>
      <c r="P3192" s="7">
        <f t="shared" si="197"/>
        <v>58.625</v>
      </c>
      <c r="Q3192" t="s">
        <v>8325</v>
      </c>
      <c r="R3192" t="s">
        <v>8326</v>
      </c>
      <c r="S3192" s="17">
        <f t="shared" si="198"/>
        <v>41005.249513888884</v>
      </c>
      <c r="T3192" s="11">
        <f t="shared" si="199"/>
        <v>41047.916666666664</v>
      </c>
    </row>
    <row r="3193" spans="1:20" ht="45" x14ac:dyDescent="0.2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 t="shared" si="196"/>
        <v>1.1727000000000001</v>
      </c>
      <c r="P3193" s="7">
        <f t="shared" si="197"/>
        <v>45.988235294117644</v>
      </c>
      <c r="Q3193" t="s">
        <v>8325</v>
      </c>
      <c r="R3193" t="s">
        <v>8330</v>
      </c>
      <c r="S3193" s="17">
        <f t="shared" si="198"/>
        <v>42755.419039351851</v>
      </c>
      <c r="T3193" s="11">
        <f t="shared" si="199"/>
        <v>42800.624999999993</v>
      </c>
    </row>
    <row r="3194" spans="1:20" ht="45" x14ac:dyDescent="0.2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 t="shared" si="196"/>
        <v>1.1739999999999999</v>
      </c>
      <c r="P3194" s="7">
        <f t="shared" si="197"/>
        <v>57.549019607843135</v>
      </c>
      <c r="Q3194" t="s">
        <v>8317</v>
      </c>
      <c r="R3194" t="s">
        <v>8318</v>
      </c>
      <c r="S3194" s="17">
        <f t="shared" si="198"/>
        <v>41781.458437499998</v>
      </c>
      <c r="T3194" s="11">
        <f t="shared" si="199"/>
        <v>41811.458437499998</v>
      </c>
    </row>
    <row r="3195" spans="1:20" ht="30" x14ac:dyDescent="0.2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 t="shared" si="196"/>
        <v>1.175</v>
      </c>
      <c r="P3195" s="7">
        <f t="shared" si="197"/>
        <v>47</v>
      </c>
      <c r="Q3195" t="s">
        <v>8325</v>
      </c>
      <c r="R3195" t="s">
        <v>8346</v>
      </c>
      <c r="S3195" s="17">
        <f t="shared" si="198"/>
        <v>41802.549386574072</v>
      </c>
      <c r="T3195" s="11">
        <f t="shared" si="199"/>
        <v>41832.549386574072</v>
      </c>
    </row>
    <row r="3196" spans="1:20" ht="45" x14ac:dyDescent="0.2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 t="shared" si="196"/>
        <v>1.1752499999999999</v>
      </c>
      <c r="P3196" s="7">
        <f t="shared" si="197"/>
        <v>110.35211267605634</v>
      </c>
      <c r="Q3196" t="s">
        <v>8317</v>
      </c>
      <c r="R3196" t="s">
        <v>8318</v>
      </c>
      <c r="S3196" s="17">
        <f t="shared" si="198"/>
        <v>41909.761053240742</v>
      </c>
      <c r="T3196" s="11">
        <f t="shared" si="199"/>
        <v>41949.802719907406</v>
      </c>
    </row>
    <row r="3197" spans="1:20" ht="45" x14ac:dyDescent="0.2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 t="shared" si="196"/>
        <v>1.177142857142857</v>
      </c>
      <c r="P3197" s="7">
        <f t="shared" si="197"/>
        <v>37.454545454545453</v>
      </c>
      <c r="Q3197" t="s">
        <v>8322</v>
      </c>
      <c r="R3197" t="s">
        <v>8323</v>
      </c>
      <c r="S3197" s="17">
        <f t="shared" si="198"/>
        <v>40590.558553240735</v>
      </c>
      <c r="T3197" s="11">
        <f t="shared" si="199"/>
        <v>40651.516886574071</v>
      </c>
    </row>
    <row r="3198" spans="1:20" ht="30" x14ac:dyDescent="0.2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 t="shared" si="196"/>
        <v>1.1773333333333333</v>
      </c>
      <c r="P3198" s="7">
        <f t="shared" si="197"/>
        <v>67.92307692307692</v>
      </c>
      <c r="Q3198" t="s">
        <v>8317</v>
      </c>
      <c r="R3198" t="s">
        <v>8318</v>
      </c>
      <c r="S3198" s="17">
        <f t="shared" si="198"/>
        <v>42690.125983796293</v>
      </c>
      <c r="T3198" s="11">
        <f t="shared" si="199"/>
        <v>42721.124999999993</v>
      </c>
    </row>
    <row r="3199" spans="1:20" ht="30" x14ac:dyDescent="0.2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 t="shared" si="196"/>
        <v>1.1783999999999999</v>
      </c>
      <c r="P3199" s="7">
        <f t="shared" si="197"/>
        <v>39.810810810810814</v>
      </c>
      <c r="Q3199" t="s">
        <v>8317</v>
      </c>
      <c r="R3199" t="s">
        <v>8318</v>
      </c>
      <c r="S3199" s="17">
        <f t="shared" si="198"/>
        <v>41815.360879629625</v>
      </c>
      <c r="T3199" s="11">
        <f t="shared" si="199"/>
        <v>41829.360879629625</v>
      </c>
    </row>
    <row r="3200" spans="1:20" ht="45" x14ac:dyDescent="0.2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 t="shared" si="196"/>
        <v>1.1786666666666668</v>
      </c>
      <c r="P3200" s="7">
        <f t="shared" si="197"/>
        <v>180.40816326530611</v>
      </c>
      <c r="Q3200" t="s">
        <v>8338</v>
      </c>
      <c r="R3200" t="s">
        <v>8339</v>
      </c>
      <c r="S3200" s="17">
        <f t="shared" si="198"/>
        <v>41938.798796296294</v>
      </c>
      <c r="T3200" s="11">
        <f t="shared" si="199"/>
        <v>41968.843749999993</v>
      </c>
    </row>
    <row r="3201" spans="1:20" ht="45" x14ac:dyDescent="0.2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 t="shared" si="196"/>
        <v>1.1790285714285715</v>
      </c>
      <c r="P3201" s="7">
        <f t="shared" si="197"/>
        <v>2500.969696969697</v>
      </c>
      <c r="Q3201" t="s">
        <v>8319</v>
      </c>
      <c r="R3201" t="s">
        <v>8349</v>
      </c>
      <c r="S3201" s="17">
        <f t="shared" si="198"/>
        <v>41964.154409722221</v>
      </c>
      <c r="T3201" s="11">
        <f t="shared" si="199"/>
        <v>41994.154409722221</v>
      </c>
    </row>
    <row r="3202" spans="1:20" ht="45" x14ac:dyDescent="0.2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 t="shared" ref="O3202:O3265" si="200">E3202/D3202</f>
        <v>1.1796376666666666</v>
      </c>
      <c r="P3202" s="7">
        <f t="shared" ref="P3202:P3265" si="201">IFERROR(E3202/L3202,0)</f>
        <v>98.030831024930734</v>
      </c>
      <c r="Q3202" t="s">
        <v>8325</v>
      </c>
      <c r="R3202" t="s">
        <v>8326</v>
      </c>
      <c r="S3202" s="17">
        <f t="shared" ref="S3202:S3265" si="202">(((J3202/60)/60)/24)+DATE(1970,1,1)+(-5/24)</f>
        <v>40921.711006944446</v>
      </c>
      <c r="T3202" s="11">
        <f t="shared" ref="T3202:T3265" si="203">(((I3202/60)/60)/24)+DATE(1970,1,1)+(-5/24)</f>
        <v>40951.711006944446</v>
      </c>
    </row>
    <row r="3203" spans="1:20" ht="30" x14ac:dyDescent="0.2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 t="shared" si="200"/>
        <v>1.18</v>
      </c>
      <c r="P3203" s="7">
        <f t="shared" si="201"/>
        <v>47.2</v>
      </c>
      <c r="Q3203" t="s">
        <v>8325</v>
      </c>
      <c r="R3203" t="s">
        <v>8326</v>
      </c>
      <c r="S3203" s="17">
        <f t="shared" si="202"/>
        <v>41243.158969907403</v>
      </c>
      <c r="T3203" s="11">
        <f t="shared" si="203"/>
        <v>41283.158969907403</v>
      </c>
    </row>
    <row r="3204" spans="1:20" ht="30" x14ac:dyDescent="0.2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 t="shared" si="200"/>
        <v>1.1805000000000001</v>
      </c>
      <c r="P3204" s="7">
        <f t="shared" si="201"/>
        <v>131.16666666666666</v>
      </c>
      <c r="Q3204" t="s">
        <v>8325</v>
      </c>
      <c r="R3204" t="s">
        <v>8326</v>
      </c>
      <c r="S3204" s="17">
        <f t="shared" si="202"/>
        <v>41988.755729166667</v>
      </c>
      <c r="T3204" s="11">
        <f t="shared" si="203"/>
        <v>42028.755729166667</v>
      </c>
    </row>
    <row r="3205" spans="1:20" ht="60" x14ac:dyDescent="0.2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 t="shared" si="200"/>
        <v>1.1808107999999999</v>
      </c>
      <c r="P3205" s="7">
        <f t="shared" si="201"/>
        <v>30.654485981308412</v>
      </c>
      <c r="Q3205" t="s">
        <v>8310</v>
      </c>
      <c r="R3205" t="s">
        <v>8315</v>
      </c>
      <c r="S3205" s="17">
        <f t="shared" si="202"/>
        <v>41149.746458333328</v>
      </c>
      <c r="T3205" s="11">
        <f t="shared" si="203"/>
        <v>41179.746458333328</v>
      </c>
    </row>
    <row r="3206" spans="1:20" ht="45" x14ac:dyDescent="0.2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 t="shared" si="200"/>
        <v>1.1812400000000001</v>
      </c>
      <c r="P3206" s="7">
        <f t="shared" si="201"/>
        <v>170.69942196531792</v>
      </c>
      <c r="Q3206" t="s">
        <v>8317</v>
      </c>
      <c r="R3206" t="s">
        <v>8357</v>
      </c>
      <c r="S3206" s="17">
        <f t="shared" si="202"/>
        <v>42655.257557870362</v>
      </c>
      <c r="T3206" s="11">
        <f t="shared" si="203"/>
        <v>42685.299224537033</v>
      </c>
    </row>
    <row r="3207" spans="1:20" ht="60" x14ac:dyDescent="0.2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 t="shared" si="200"/>
        <v>1.1819999999999999</v>
      </c>
      <c r="P3207" s="7">
        <f t="shared" si="201"/>
        <v>64.945054945054949</v>
      </c>
      <c r="Q3207" t="s">
        <v>8310</v>
      </c>
      <c r="R3207" t="s">
        <v>8315</v>
      </c>
      <c r="S3207" s="17">
        <f t="shared" si="202"/>
        <v>41010.411979166667</v>
      </c>
      <c r="T3207" s="11">
        <f t="shared" si="203"/>
        <v>41040.411979166667</v>
      </c>
    </row>
    <row r="3208" spans="1:20" ht="30" x14ac:dyDescent="0.2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 t="shared" si="200"/>
        <v>1.1822050359712231</v>
      </c>
      <c r="P3208" s="7">
        <f t="shared" si="201"/>
        <v>65.8623246492986</v>
      </c>
      <c r="Q3208" t="s">
        <v>8325</v>
      </c>
      <c r="R3208" t="s">
        <v>8327</v>
      </c>
      <c r="S3208" s="17">
        <f t="shared" si="202"/>
        <v>42702.004004629627</v>
      </c>
      <c r="T3208" s="11">
        <f t="shared" si="203"/>
        <v>42732.004004629627</v>
      </c>
    </row>
    <row r="3209" spans="1:20" ht="45" x14ac:dyDescent="0.2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 t="shared" si="200"/>
        <v>1.1825000000000001</v>
      </c>
      <c r="P3209" s="7">
        <f t="shared" si="201"/>
        <v>97.191780821917803</v>
      </c>
      <c r="Q3209" t="s">
        <v>8319</v>
      </c>
      <c r="R3209" t="s">
        <v>8349</v>
      </c>
      <c r="S3209" s="17">
        <f t="shared" si="202"/>
        <v>41389.599861111106</v>
      </c>
      <c r="T3209" s="11">
        <f t="shared" si="203"/>
        <v>41421.791666666664</v>
      </c>
    </row>
    <row r="3210" spans="1:20" ht="45" x14ac:dyDescent="0.2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 t="shared" si="200"/>
        <v>1.1825757575757576</v>
      </c>
      <c r="P3210" s="7">
        <f t="shared" si="201"/>
        <v>100.06410256410257</v>
      </c>
      <c r="Q3210" t="s">
        <v>8317</v>
      </c>
      <c r="R3210" t="s">
        <v>8318</v>
      </c>
      <c r="S3210" s="17">
        <f t="shared" si="202"/>
        <v>42179.136655092596</v>
      </c>
      <c r="T3210" s="11">
        <f t="shared" si="203"/>
        <v>42219.541666666664</v>
      </c>
    </row>
    <row r="3211" spans="1:20" ht="45" x14ac:dyDescent="0.2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6">
        <f t="shared" si="200"/>
        <v>1.1833333333333333</v>
      </c>
      <c r="P3211" s="7">
        <f t="shared" si="201"/>
        <v>443.75</v>
      </c>
      <c r="Q3211" t="s">
        <v>8325</v>
      </c>
      <c r="R3211" t="s">
        <v>8326</v>
      </c>
      <c r="S3211" s="17">
        <f t="shared" si="202"/>
        <v>40795.792928240735</v>
      </c>
      <c r="T3211" s="11">
        <f t="shared" si="203"/>
        <v>40849.125</v>
      </c>
    </row>
    <row r="3212" spans="1:20" ht="45" x14ac:dyDescent="0.2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6">
        <f t="shared" si="200"/>
        <v>1.1833333333333333</v>
      </c>
      <c r="P3212" s="7">
        <f t="shared" si="201"/>
        <v>29.583333333333332</v>
      </c>
      <c r="Q3212" t="s">
        <v>8317</v>
      </c>
      <c r="R3212" t="s">
        <v>8318</v>
      </c>
      <c r="S3212" s="17">
        <f t="shared" si="202"/>
        <v>42141.33280092592</v>
      </c>
      <c r="T3212" s="11">
        <f t="shared" si="203"/>
        <v>42171.33280092592</v>
      </c>
    </row>
    <row r="3213" spans="1:20" ht="45" x14ac:dyDescent="0.2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6">
        <f t="shared" si="200"/>
        <v>1.1833333333333333</v>
      </c>
      <c r="P3213" s="7">
        <f t="shared" si="201"/>
        <v>57.258064516129032</v>
      </c>
      <c r="Q3213" t="s">
        <v>8317</v>
      </c>
      <c r="R3213" t="s">
        <v>8318</v>
      </c>
      <c r="S3213" s="17">
        <f t="shared" si="202"/>
        <v>42147.61850694444</v>
      </c>
      <c r="T3213" s="11">
        <f t="shared" si="203"/>
        <v>42176.725694444445</v>
      </c>
    </row>
    <row r="3214" spans="1:20" ht="45" x14ac:dyDescent="0.2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 t="shared" si="200"/>
        <v>1.1839285714285714</v>
      </c>
      <c r="P3214" s="7">
        <f t="shared" si="201"/>
        <v>75.340909090909093</v>
      </c>
      <c r="Q3214" t="s">
        <v>8317</v>
      </c>
      <c r="R3214" t="s">
        <v>8318</v>
      </c>
      <c r="S3214" s="17">
        <f t="shared" si="202"/>
        <v>41780.887870370367</v>
      </c>
      <c r="T3214" s="11">
        <f t="shared" si="203"/>
        <v>41793.999305555553</v>
      </c>
    </row>
    <row r="3215" spans="1:20" ht="30" x14ac:dyDescent="0.2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 t="shared" si="200"/>
        <v>1.1839999999999999</v>
      </c>
      <c r="P3215" s="7">
        <f t="shared" si="201"/>
        <v>36.244897959183675</v>
      </c>
      <c r="Q3215" t="s">
        <v>8325</v>
      </c>
      <c r="R3215" t="s">
        <v>8346</v>
      </c>
      <c r="S3215" s="17">
        <f t="shared" si="202"/>
        <v>41662.646655092591</v>
      </c>
      <c r="T3215" s="11">
        <f t="shared" si="203"/>
        <v>41676.646655092591</v>
      </c>
    </row>
    <row r="3216" spans="1:20" ht="30" x14ac:dyDescent="0.2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 t="shared" si="200"/>
        <v>1.1844444444444444</v>
      </c>
      <c r="P3216" s="7">
        <f t="shared" si="201"/>
        <v>29.611111111111111</v>
      </c>
      <c r="Q3216" t="s">
        <v>8325</v>
      </c>
      <c r="R3216" t="s">
        <v>8354</v>
      </c>
      <c r="S3216" s="17">
        <f t="shared" si="202"/>
        <v>41744.536874999998</v>
      </c>
      <c r="T3216" s="11">
        <f t="shared" si="203"/>
        <v>41774.536874999998</v>
      </c>
    </row>
    <row r="3217" spans="1:20" ht="45" x14ac:dyDescent="0.2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 t="shared" si="200"/>
        <v>1.1845454545454546</v>
      </c>
      <c r="P3217" s="7">
        <f t="shared" si="201"/>
        <v>93.071428571428569</v>
      </c>
      <c r="Q3217" t="s">
        <v>8338</v>
      </c>
      <c r="R3217" t="s">
        <v>8339</v>
      </c>
      <c r="S3217" s="17">
        <f t="shared" si="202"/>
        <v>42026.396724537037</v>
      </c>
      <c r="T3217" s="11">
        <f t="shared" si="203"/>
        <v>42071.355057870365</v>
      </c>
    </row>
    <row r="3218" spans="1:20" ht="45" x14ac:dyDescent="0.25">
      <c r="A3218">
        <v>751</v>
      </c>
      <c r="B3218" s="3" t="s">
        <v>752</v>
      </c>
      <c r="C3218" s="3" t="s">
        <v>4861</v>
      </c>
      <c r="D3218">
        <v>3000</v>
      </c>
      <c r="E3218">
        <v>3555</v>
      </c>
      <c r="F3218" t="s">
        <v>8219</v>
      </c>
      <c r="G3218" t="s">
        <v>8224</v>
      </c>
      <c r="H3218" t="s">
        <v>8246</v>
      </c>
      <c r="I3218">
        <v>1312470475</v>
      </c>
      <c r="J3218">
        <v>1308496075</v>
      </c>
      <c r="K3218" t="b">
        <v>0</v>
      </c>
      <c r="L3218">
        <v>62</v>
      </c>
      <c r="M3218" t="b">
        <v>1</v>
      </c>
      <c r="N3218" t="s">
        <v>8274</v>
      </c>
      <c r="O3218" s="6">
        <f t="shared" si="200"/>
        <v>1.1850000000000001</v>
      </c>
      <c r="P3218" s="7">
        <f t="shared" si="201"/>
        <v>57.338709677419352</v>
      </c>
      <c r="Q3218" t="s">
        <v>8322</v>
      </c>
      <c r="R3218" t="s">
        <v>8323</v>
      </c>
      <c r="S3218" s="17">
        <f t="shared" si="202"/>
        <v>40713.422164351847</v>
      </c>
      <c r="T3218" s="11">
        <f t="shared" si="203"/>
        <v>40759.422164351847</v>
      </c>
    </row>
    <row r="3219" spans="1:20" ht="45" x14ac:dyDescent="0.25">
      <c r="A3219">
        <v>2467</v>
      </c>
      <c r="B3219" s="3" t="s">
        <v>2468</v>
      </c>
      <c r="C3219" s="3" t="s">
        <v>6577</v>
      </c>
      <c r="D3219">
        <v>1000</v>
      </c>
      <c r="E3219">
        <v>1185</v>
      </c>
      <c r="F3219" t="s">
        <v>8219</v>
      </c>
      <c r="G3219" t="s">
        <v>8224</v>
      </c>
      <c r="H3219" t="s">
        <v>8246</v>
      </c>
      <c r="I3219">
        <v>1336669200</v>
      </c>
      <c r="J3219">
        <v>1335473931</v>
      </c>
      <c r="K3219" t="b">
        <v>0</v>
      </c>
      <c r="L3219">
        <v>43</v>
      </c>
      <c r="M3219" t="b">
        <v>1</v>
      </c>
      <c r="N3219" t="s">
        <v>8279</v>
      </c>
      <c r="O3219" s="6">
        <f t="shared" si="200"/>
        <v>1.1850000000000001</v>
      </c>
      <c r="P3219" s="7">
        <f t="shared" si="201"/>
        <v>27.558139534883722</v>
      </c>
      <c r="Q3219" t="s">
        <v>8325</v>
      </c>
      <c r="R3219" t="s">
        <v>8329</v>
      </c>
      <c r="S3219" s="17">
        <f t="shared" si="202"/>
        <v>41025.665868055556</v>
      </c>
      <c r="T3219" s="11">
        <f t="shared" si="203"/>
        <v>41039.5</v>
      </c>
    </row>
    <row r="3220" spans="1:20" ht="30" x14ac:dyDescent="0.25">
      <c r="A3220">
        <v>3595</v>
      </c>
      <c r="B3220" s="3" t="s">
        <v>3594</v>
      </c>
      <c r="C3220" s="3" t="s">
        <v>7705</v>
      </c>
      <c r="D3220">
        <v>2600</v>
      </c>
      <c r="E3220">
        <v>3081</v>
      </c>
      <c r="F3220" t="s">
        <v>8219</v>
      </c>
      <c r="G3220" t="s">
        <v>8224</v>
      </c>
      <c r="H3220" t="s">
        <v>8246</v>
      </c>
      <c r="I3220">
        <v>1426229940</v>
      </c>
      <c r="J3220">
        <v>1423959123</v>
      </c>
      <c r="K3220" t="b">
        <v>0</v>
      </c>
      <c r="L3220">
        <v>62</v>
      </c>
      <c r="M3220" t="b">
        <v>1</v>
      </c>
      <c r="N3220" t="s">
        <v>8271</v>
      </c>
      <c r="O3220" s="6">
        <f t="shared" si="200"/>
        <v>1.1850000000000001</v>
      </c>
      <c r="P3220" s="7">
        <f t="shared" si="201"/>
        <v>49.693548387096776</v>
      </c>
      <c r="Q3220" t="s">
        <v>8317</v>
      </c>
      <c r="R3220" t="s">
        <v>8318</v>
      </c>
      <c r="S3220" s="17">
        <f t="shared" si="202"/>
        <v>42049.800034722219</v>
      </c>
      <c r="T3220" s="11">
        <f t="shared" si="203"/>
        <v>42076.082638888889</v>
      </c>
    </row>
    <row r="3221" spans="1:20" ht="45" x14ac:dyDescent="0.25">
      <c r="A3221">
        <v>23</v>
      </c>
      <c r="B3221" s="3" t="s">
        <v>25</v>
      </c>
      <c r="C3221" s="3" t="s">
        <v>4134</v>
      </c>
      <c r="D3221">
        <v>2000</v>
      </c>
      <c r="E3221">
        <v>2370</v>
      </c>
      <c r="F3221" t="s">
        <v>8219</v>
      </c>
      <c r="G3221" t="s">
        <v>8224</v>
      </c>
      <c r="H3221" t="s">
        <v>8246</v>
      </c>
      <c r="I3221">
        <v>1430407200</v>
      </c>
      <c r="J3221">
        <v>1428086501</v>
      </c>
      <c r="K3221" t="b">
        <v>0</v>
      </c>
      <c r="L3221">
        <v>23</v>
      </c>
      <c r="M3221" t="b">
        <v>1</v>
      </c>
      <c r="N3221" t="s">
        <v>8265</v>
      </c>
      <c r="O3221" s="6">
        <f t="shared" si="200"/>
        <v>1.1850000000000001</v>
      </c>
      <c r="P3221" s="7">
        <f t="shared" si="201"/>
        <v>103.04347826086956</v>
      </c>
      <c r="Q3221" t="s">
        <v>8310</v>
      </c>
      <c r="R3221" t="s">
        <v>8311</v>
      </c>
      <c r="S3221" s="17">
        <f t="shared" si="202"/>
        <v>42097.570613425924</v>
      </c>
      <c r="T3221" s="11">
        <f t="shared" si="203"/>
        <v>42124.430555555555</v>
      </c>
    </row>
    <row r="3222" spans="1:20" ht="30" x14ac:dyDescent="0.2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 t="shared" si="200"/>
        <v>1.1859999999999999</v>
      </c>
      <c r="P3222" s="7">
        <f t="shared" si="201"/>
        <v>91.230769230769226</v>
      </c>
      <c r="Q3222" t="s">
        <v>8310</v>
      </c>
      <c r="R3222" t="s">
        <v>8312</v>
      </c>
      <c r="S3222" s="17">
        <f t="shared" si="202"/>
        <v>42539.641435185178</v>
      </c>
      <c r="T3222" s="11">
        <f t="shared" si="203"/>
        <v>42569.641435185178</v>
      </c>
    </row>
    <row r="3223" spans="1:20" ht="45" x14ac:dyDescent="0.2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 t="shared" si="200"/>
        <v>1.1863774999999999</v>
      </c>
      <c r="P3223" s="7">
        <f t="shared" si="201"/>
        <v>388.9762295081967</v>
      </c>
      <c r="Q3223" t="s">
        <v>8325</v>
      </c>
      <c r="R3223" t="s">
        <v>8330</v>
      </c>
      <c r="S3223" s="17">
        <f t="shared" si="202"/>
        <v>42370.372256944444</v>
      </c>
      <c r="T3223" s="11">
        <f t="shared" si="203"/>
        <v>42400.372256944444</v>
      </c>
    </row>
    <row r="3224" spans="1:20" ht="45" x14ac:dyDescent="0.2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 t="shared" si="200"/>
        <v>1.1864285714285714</v>
      </c>
      <c r="P3224" s="7">
        <f t="shared" si="201"/>
        <v>346.04166666666669</v>
      </c>
      <c r="Q3224" t="s">
        <v>8325</v>
      </c>
      <c r="R3224" t="s">
        <v>8326</v>
      </c>
      <c r="S3224" s="17">
        <f t="shared" si="202"/>
        <v>41951.487337962957</v>
      </c>
      <c r="T3224" s="11">
        <f t="shared" si="203"/>
        <v>42011.487337962964</v>
      </c>
    </row>
    <row r="3225" spans="1:20" ht="45" x14ac:dyDescent="0.2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 t="shared" si="200"/>
        <v>1.1866666666666668</v>
      </c>
      <c r="P3225" s="7">
        <f t="shared" si="201"/>
        <v>29.666666666666668</v>
      </c>
      <c r="Q3225" t="s">
        <v>8317</v>
      </c>
      <c r="R3225" t="s">
        <v>8318</v>
      </c>
      <c r="S3225" s="17">
        <f t="shared" si="202"/>
        <v>42192.725624999999</v>
      </c>
      <c r="T3225" s="11">
        <f t="shared" si="203"/>
        <v>42217.725624999999</v>
      </c>
    </row>
    <row r="3226" spans="1:20" ht="45" x14ac:dyDescent="0.2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 t="shared" si="200"/>
        <v>1.187262</v>
      </c>
      <c r="P3226" s="7">
        <f t="shared" si="201"/>
        <v>230.08953488372092</v>
      </c>
      <c r="Q3226" t="s">
        <v>8310</v>
      </c>
      <c r="R3226" t="s">
        <v>8315</v>
      </c>
      <c r="S3226" s="17">
        <f t="shared" si="202"/>
        <v>41134.267164351848</v>
      </c>
      <c r="T3226" s="11">
        <f t="shared" si="203"/>
        <v>41159.267164351848</v>
      </c>
    </row>
    <row r="3227" spans="1:20" ht="45" x14ac:dyDescent="0.2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 t="shared" si="200"/>
        <v>1.1873499999999999</v>
      </c>
      <c r="P3227" s="7">
        <f t="shared" si="201"/>
        <v>61.496215139442228</v>
      </c>
      <c r="Q3227" t="s">
        <v>8310</v>
      </c>
      <c r="R3227" t="s">
        <v>8315</v>
      </c>
      <c r="S3227" s="17">
        <f t="shared" si="202"/>
        <v>41312.529340277775</v>
      </c>
      <c r="T3227" s="11">
        <f t="shared" si="203"/>
        <v>41352.487673611111</v>
      </c>
    </row>
    <row r="3228" spans="1:20" ht="45" x14ac:dyDescent="0.25">
      <c r="A3228">
        <v>3481</v>
      </c>
      <c r="B3228" s="3" t="s">
        <v>3480</v>
      </c>
      <c r="C3228" s="3" t="s">
        <v>7591</v>
      </c>
      <c r="D3228">
        <v>10000</v>
      </c>
      <c r="E3228">
        <v>11880</v>
      </c>
      <c r="F3228" t="s">
        <v>8219</v>
      </c>
      <c r="G3228" t="s">
        <v>8226</v>
      </c>
      <c r="H3228" t="s">
        <v>8248</v>
      </c>
      <c r="I3228">
        <v>1420178188</v>
      </c>
      <c r="J3228">
        <v>1418709388</v>
      </c>
      <c r="K3228" t="b">
        <v>0</v>
      </c>
      <c r="L3228">
        <v>95</v>
      </c>
      <c r="M3228" t="b">
        <v>1</v>
      </c>
      <c r="N3228" t="s">
        <v>8271</v>
      </c>
      <c r="O3228" s="6">
        <f t="shared" si="200"/>
        <v>1.1879999999999999</v>
      </c>
      <c r="P3228" s="7">
        <f t="shared" si="201"/>
        <v>125.05263157894737</v>
      </c>
      <c r="Q3228" t="s">
        <v>8317</v>
      </c>
      <c r="R3228" t="s">
        <v>8318</v>
      </c>
      <c r="S3228" s="17">
        <f t="shared" si="202"/>
        <v>41989.039212962954</v>
      </c>
      <c r="T3228" s="11">
        <f t="shared" si="203"/>
        <v>42006.039212962954</v>
      </c>
    </row>
    <row r="3229" spans="1:20" ht="45" x14ac:dyDescent="0.25">
      <c r="A3229">
        <v>3233</v>
      </c>
      <c r="B3229" s="3" t="s">
        <v>3233</v>
      </c>
      <c r="C3229" s="3" t="s">
        <v>7343</v>
      </c>
      <c r="D3229">
        <v>5000</v>
      </c>
      <c r="E3229">
        <v>5940</v>
      </c>
      <c r="F3229" t="s">
        <v>8219</v>
      </c>
      <c r="G3229" t="s">
        <v>8224</v>
      </c>
      <c r="H3229" t="s">
        <v>8246</v>
      </c>
      <c r="I3229">
        <v>1488482355</v>
      </c>
      <c r="J3229">
        <v>1485890355</v>
      </c>
      <c r="K3229" t="b">
        <v>0</v>
      </c>
      <c r="L3229">
        <v>61</v>
      </c>
      <c r="M3229" t="b">
        <v>1</v>
      </c>
      <c r="N3229" t="s">
        <v>8271</v>
      </c>
      <c r="O3229" s="6">
        <f t="shared" si="200"/>
        <v>1.1879999999999999</v>
      </c>
      <c r="P3229" s="7">
        <f t="shared" si="201"/>
        <v>97.377049180327873</v>
      </c>
      <c r="Q3229" t="s">
        <v>8317</v>
      </c>
      <c r="R3229" t="s">
        <v>8318</v>
      </c>
      <c r="S3229" s="17">
        <f t="shared" si="202"/>
        <v>42766.596701388888</v>
      </c>
      <c r="T3229" s="11">
        <f t="shared" si="203"/>
        <v>42796.596701388888</v>
      </c>
    </row>
    <row r="3230" spans="1:20" ht="45" x14ac:dyDescent="0.2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 t="shared" si="200"/>
        <v>1.1888888888888889</v>
      </c>
      <c r="P3230" s="7">
        <f t="shared" si="201"/>
        <v>80.25</v>
      </c>
      <c r="Q3230" t="s">
        <v>8317</v>
      </c>
      <c r="R3230" t="s">
        <v>8357</v>
      </c>
      <c r="S3230" s="17">
        <f t="shared" si="202"/>
        <v>42780.531944444439</v>
      </c>
      <c r="T3230" s="11">
        <f t="shared" si="203"/>
        <v>42794.874999999993</v>
      </c>
    </row>
    <row r="3231" spans="1:20" ht="45" x14ac:dyDescent="0.2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 t="shared" si="200"/>
        <v>1.1891891891891893</v>
      </c>
      <c r="P3231" s="7">
        <f t="shared" si="201"/>
        <v>17.254901960784313</v>
      </c>
      <c r="Q3231" t="s">
        <v>8317</v>
      </c>
      <c r="R3231" t="s">
        <v>8318</v>
      </c>
      <c r="S3231" s="17">
        <f t="shared" si="202"/>
        <v>42779.401956018519</v>
      </c>
      <c r="T3231" s="11">
        <f t="shared" si="203"/>
        <v>42793.791666666664</v>
      </c>
    </row>
    <row r="3232" spans="1:20" ht="45" x14ac:dyDescent="0.2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 t="shared" si="200"/>
        <v>1.1894444444444445</v>
      </c>
      <c r="P3232" s="7">
        <f t="shared" si="201"/>
        <v>89.957983193277315</v>
      </c>
      <c r="Q3232" t="s">
        <v>8310</v>
      </c>
      <c r="R3232" t="s">
        <v>8315</v>
      </c>
      <c r="S3232" s="17">
        <f t="shared" si="202"/>
        <v>41134.543217592589</v>
      </c>
      <c r="T3232" s="11">
        <f t="shared" si="203"/>
        <v>41155.543217592589</v>
      </c>
    </row>
    <row r="3233" spans="1:20" ht="45" x14ac:dyDescent="0.2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 t="shared" si="200"/>
        <v>1.1895833333333334</v>
      </c>
      <c r="P3233" s="7">
        <f t="shared" si="201"/>
        <v>42.296296296296298</v>
      </c>
      <c r="Q3233" t="s">
        <v>8317</v>
      </c>
      <c r="R3233" t="s">
        <v>8318</v>
      </c>
      <c r="S3233" s="17">
        <f t="shared" si="202"/>
        <v>41884.391516203701</v>
      </c>
      <c r="T3233" s="11">
        <f t="shared" si="203"/>
        <v>41899.957638888889</v>
      </c>
    </row>
    <row r="3234" spans="1:20" ht="30" x14ac:dyDescent="0.2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6">
        <f t="shared" si="200"/>
        <v>1.19</v>
      </c>
      <c r="P3234" s="7">
        <f t="shared" si="201"/>
        <v>43.536585365853661</v>
      </c>
      <c r="Q3234" t="s">
        <v>8325</v>
      </c>
      <c r="R3234" t="s">
        <v>8326</v>
      </c>
      <c r="S3234" s="17">
        <f t="shared" si="202"/>
        <v>41691.875810185185</v>
      </c>
      <c r="T3234" s="11">
        <f t="shared" si="203"/>
        <v>41726.833333333328</v>
      </c>
    </row>
    <row r="3235" spans="1:20" ht="45" x14ac:dyDescent="0.2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6">
        <f t="shared" si="200"/>
        <v>1.19</v>
      </c>
      <c r="P3235" s="7">
        <f t="shared" si="201"/>
        <v>66.111111111111114</v>
      </c>
      <c r="Q3235" t="s">
        <v>8317</v>
      </c>
      <c r="R3235" t="s">
        <v>8318</v>
      </c>
      <c r="S3235" s="17">
        <f t="shared" si="202"/>
        <v>41920.579201388886</v>
      </c>
      <c r="T3235" s="11">
        <f t="shared" si="203"/>
        <v>41941.579201388886</v>
      </c>
    </row>
    <row r="3236" spans="1:20" ht="45" x14ac:dyDescent="0.2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 t="shared" si="200"/>
        <v>1.1911764705882353</v>
      </c>
      <c r="P3236" s="7">
        <f t="shared" si="201"/>
        <v>176.08695652173913</v>
      </c>
      <c r="Q3236" t="s">
        <v>8317</v>
      </c>
      <c r="R3236" t="s">
        <v>8318</v>
      </c>
      <c r="S3236" s="17">
        <f t="shared" si="202"/>
        <v>41964.507986111108</v>
      </c>
      <c r="T3236" s="11">
        <f t="shared" si="203"/>
        <v>41994.507986111108</v>
      </c>
    </row>
    <row r="3237" spans="1:20" ht="60" x14ac:dyDescent="0.2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 t="shared" si="200"/>
        <v>1.1914771428571429</v>
      </c>
      <c r="P3237" s="7">
        <f t="shared" si="201"/>
        <v>63.184393939393942</v>
      </c>
      <c r="Q3237" t="s">
        <v>8325</v>
      </c>
      <c r="R3237" t="s">
        <v>8326</v>
      </c>
      <c r="S3237" s="17">
        <f t="shared" si="202"/>
        <v>40465.446932870364</v>
      </c>
      <c r="T3237" s="11">
        <f t="shared" si="203"/>
        <v>40512.446932870364</v>
      </c>
    </row>
    <row r="3238" spans="1:20" ht="45" x14ac:dyDescent="0.2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 t="shared" si="200"/>
        <v>1.1916249999999999</v>
      </c>
      <c r="P3238" s="7">
        <f t="shared" si="201"/>
        <v>151.31746031746033</v>
      </c>
      <c r="Q3238" t="s">
        <v>8319</v>
      </c>
      <c r="R3238" t="s">
        <v>8321</v>
      </c>
      <c r="S3238" s="17">
        <f t="shared" si="202"/>
        <v>42199.361666666664</v>
      </c>
      <c r="T3238" s="11">
        <f t="shared" si="203"/>
        <v>42229.361666666664</v>
      </c>
    </row>
    <row r="3239" spans="1:20" ht="30" x14ac:dyDescent="0.2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6">
        <f t="shared" si="200"/>
        <v>1.1916666666666667</v>
      </c>
      <c r="P3239" s="7">
        <f t="shared" si="201"/>
        <v>51.811594202898547</v>
      </c>
      <c r="Q3239" t="s">
        <v>8325</v>
      </c>
      <c r="R3239" t="s">
        <v>8326</v>
      </c>
      <c r="S3239" s="17">
        <f t="shared" si="202"/>
        <v>41157.739004629628</v>
      </c>
      <c r="T3239" s="11">
        <f t="shared" si="203"/>
        <v>41187.739004629628</v>
      </c>
    </row>
    <row r="3240" spans="1:20" ht="30" x14ac:dyDescent="0.2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6">
        <f t="shared" si="200"/>
        <v>1.1916666666666667</v>
      </c>
      <c r="P3240" s="7">
        <f t="shared" si="201"/>
        <v>27.5</v>
      </c>
      <c r="Q3240" t="s">
        <v>8317</v>
      </c>
      <c r="R3240" t="s">
        <v>8318</v>
      </c>
      <c r="S3240" s="17">
        <f t="shared" si="202"/>
        <v>42101.215208333328</v>
      </c>
      <c r="T3240" s="11">
        <f t="shared" si="203"/>
        <v>42131.215208333328</v>
      </c>
    </row>
    <row r="3241" spans="1:20" ht="60" x14ac:dyDescent="0.2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 t="shared" si="200"/>
        <v>1.19238</v>
      </c>
      <c r="P3241" s="7">
        <f t="shared" si="201"/>
        <v>48.339729729729726</v>
      </c>
      <c r="Q3241" t="s">
        <v>8317</v>
      </c>
      <c r="R3241" t="s">
        <v>8318</v>
      </c>
      <c r="S3241" s="17">
        <f t="shared" si="202"/>
        <v>41807.481747685182</v>
      </c>
      <c r="T3241" s="11">
        <f t="shared" si="203"/>
        <v>41837.481747685182</v>
      </c>
    </row>
    <row r="3242" spans="1:20" ht="45" x14ac:dyDescent="0.2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 t="shared" si="200"/>
        <v>1.1931742857142855</v>
      </c>
      <c r="P3242" s="7">
        <f t="shared" si="201"/>
        <v>46.401222222222216</v>
      </c>
      <c r="Q3242" t="s">
        <v>8325</v>
      </c>
      <c r="R3242" t="s">
        <v>8329</v>
      </c>
      <c r="S3242" s="17">
        <f t="shared" si="202"/>
        <v>40771.708368055552</v>
      </c>
      <c r="T3242" s="11">
        <f t="shared" si="203"/>
        <v>40801.708368055552</v>
      </c>
    </row>
    <row r="3243" spans="1:20" ht="45" x14ac:dyDescent="0.2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 t="shared" si="200"/>
        <v>1.1932315789473684</v>
      </c>
      <c r="P3243" s="7">
        <f t="shared" si="201"/>
        <v>50.157964601769912</v>
      </c>
      <c r="Q3243" t="s">
        <v>8317</v>
      </c>
      <c r="R3243" t="s">
        <v>8318</v>
      </c>
      <c r="S3243" s="17">
        <f t="shared" si="202"/>
        <v>41778.428912037038</v>
      </c>
      <c r="T3243" s="11">
        <f t="shared" si="203"/>
        <v>41810.75</v>
      </c>
    </row>
    <row r="3244" spans="1:20" ht="45" x14ac:dyDescent="0.2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 t="shared" si="200"/>
        <v>1.1944999999999999</v>
      </c>
      <c r="P3244" s="7">
        <f t="shared" si="201"/>
        <v>108.59090909090909</v>
      </c>
      <c r="Q3244" t="s">
        <v>8317</v>
      </c>
      <c r="R3244" t="s">
        <v>8318</v>
      </c>
      <c r="S3244" s="17">
        <f t="shared" si="202"/>
        <v>42484.343217592592</v>
      </c>
      <c r="T3244" s="11">
        <f t="shared" si="203"/>
        <v>42498.666666666664</v>
      </c>
    </row>
    <row r="3245" spans="1:20" ht="45" x14ac:dyDescent="0.2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 t="shared" si="200"/>
        <v>1.1945714285714286</v>
      </c>
      <c r="P3245" s="7">
        <f t="shared" si="201"/>
        <v>44.956989247311824</v>
      </c>
      <c r="Q3245" t="s">
        <v>8325</v>
      </c>
      <c r="R3245" t="s">
        <v>8346</v>
      </c>
      <c r="S3245" s="17">
        <f t="shared" si="202"/>
        <v>40564.441122685181</v>
      </c>
      <c r="T3245" s="11">
        <f t="shared" si="203"/>
        <v>40595.916666666664</v>
      </c>
    </row>
    <row r="3246" spans="1:20" ht="60" x14ac:dyDescent="0.2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6">
        <f t="shared" si="200"/>
        <v>1.196</v>
      </c>
      <c r="P3246" s="7">
        <f t="shared" si="201"/>
        <v>30.202020202020201</v>
      </c>
      <c r="Q3246" t="s">
        <v>8333</v>
      </c>
      <c r="R3246" t="s">
        <v>8351</v>
      </c>
      <c r="S3246" s="17">
        <f t="shared" si="202"/>
        <v>41663.292326388888</v>
      </c>
      <c r="T3246" s="11">
        <f t="shared" si="203"/>
        <v>41693.292326388888</v>
      </c>
    </row>
    <row r="3247" spans="1:20" ht="45" x14ac:dyDescent="0.2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6">
        <f t="shared" si="200"/>
        <v>1.196</v>
      </c>
      <c r="P3247" s="7">
        <f t="shared" si="201"/>
        <v>159.46666666666667</v>
      </c>
      <c r="Q3247" t="s">
        <v>8317</v>
      </c>
      <c r="R3247" t="s">
        <v>8318</v>
      </c>
      <c r="S3247" s="17">
        <f t="shared" si="202"/>
        <v>42089.204224537032</v>
      </c>
      <c r="T3247" s="11">
        <f t="shared" si="203"/>
        <v>42117.562499999993</v>
      </c>
    </row>
    <row r="3248" spans="1:20" ht="45" x14ac:dyDescent="0.2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 t="shared" si="200"/>
        <v>1.1966666666666668</v>
      </c>
      <c r="P3248" s="7">
        <f t="shared" si="201"/>
        <v>55.230769230769234</v>
      </c>
      <c r="Q3248" t="s">
        <v>8317</v>
      </c>
      <c r="R3248" t="s">
        <v>8318</v>
      </c>
      <c r="S3248" s="17">
        <f t="shared" si="202"/>
        <v>42600.547708333332</v>
      </c>
      <c r="T3248" s="11">
        <f t="shared" si="203"/>
        <v>42621.547708333332</v>
      </c>
    </row>
    <row r="3249" spans="1:20" ht="45" x14ac:dyDescent="0.2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 t="shared" si="200"/>
        <v>1.1970000000000001</v>
      </c>
      <c r="P3249" s="7">
        <f t="shared" si="201"/>
        <v>31.5</v>
      </c>
      <c r="Q3249" t="s">
        <v>8317</v>
      </c>
      <c r="R3249" t="s">
        <v>8318</v>
      </c>
      <c r="S3249" s="17">
        <f t="shared" si="202"/>
        <v>41807.990185185183</v>
      </c>
      <c r="T3249" s="11">
        <f t="shared" si="203"/>
        <v>41837.990185185183</v>
      </c>
    </row>
    <row r="3250" spans="1:20" ht="45" x14ac:dyDescent="0.2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 t="shared" si="200"/>
        <v>1.1973333333333334</v>
      </c>
      <c r="P3250" s="7">
        <f t="shared" si="201"/>
        <v>35.92</v>
      </c>
      <c r="Q3250" t="s">
        <v>8333</v>
      </c>
      <c r="R3250" t="s">
        <v>8351</v>
      </c>
      <c r="S3250" s="17">
        <f t="shared" si="202"/>
        <v>42768.6253125</v>
      </c>
      <c r="T3250" s="11">
        <f t="shared" si="203"/>
        <v>42780.6253125</v>
      </c>
    </row>
    <row r="3251" spans="1:20" ht="45" x14ac:dyDescent="0.2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 t="shared" si="200"/>
        <v>1.1974347826086957</v>
      </c>
      <c r="P3251" s="7">
        <f t="shared" si="201"/>
        <v>85.531055900621112</v>
      </c>
      <c r="Q3251" t="s">
        <v>8317</v>
      </c>
      <c r="R3251" t="s">
        <v>8318</v>
      </c>
      <c r="S3251" s="17">
        <f t="shared" si="202"/>
        <v>41834.378240740742</v>
      </c>
      <c r="T3251" s="11">
        <f t="shared" si="203"/>
        <v>41865.875</v>
      </c>
    </row>
    <row r="3252" spans="1:20" ht="45" x14ac:dyDescent="0.2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 t="shared" si="200"/>
        <v>1.1975</v>
      </c>
      <c r="P3252" s="7">
        <f t="shared" si="201"/>
        <v>31.933333333333334</v>
      </c>
      <c r="Q3252" t="s">
        <v>8317</v>
      </c>
      <c r="R3252" t="s">
        <v>8318</v>
      </c>
      <c r="S3252" s="17">
        <f t="shared" si="202"/>
        <v>41780.204270833332</v>
      </c>
      <c r="T3252" s="11">
        <f t="shared" si="203"/>
        <v>41810.204270833332</v>
      </c>
    </row>
    <row r="3253" spans="1:20" ht="45" x14ac:dyDescent="0.2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 t="shared" si="200"/>
        <v>1.19756</v>
      </c>
      <c r="P3253" s="7">
        <f t="shared" si="201"/>
        <v>233.8984375</v>
      </c>
      <c r="Q3253" t="s">
        <v>8317</v>
      </c>
      <c r="R3253" t="s">
        <v>8357</v>
      </c>
      <c r="S3253" s="17">
        <f t="shared" si="202"/>
        <v>41939.361574074072</v>
      </c>
      <c r="T3253" s="11">
        <f t="shared" si="203"/>
        <v>41969.403240740743</v>
      </c>
    </row>
    <row r="3254" spans="1:20" ht="45" x14ac:dyDescent="0.2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 t="shared" si="200"/>
        <v>1.1985454545454546</v>
      </c>
      <c r="P3254" s="7">
        <f t="shared" si="201"/>
        <v>49.194029850746269</v>
      </c>
      <c r="Q3254" t="s">
        <v>8325</v>
      </c>
      <c r="R3254" t="s">
        <v>8354</v>
      </c>
      <c r="S3254" s="17">
        <f t="shared" si="202"/>
        <v>40973.564849537033</v>
      </c>
      <c r="T3254" s="11">
        <f t="shared" si="203"/>
        <v>41003.523182870369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 t="shared" si="200"/>
        <v>1.1990000000000001</v>
      </c>
      <c r="P3255" s="7">
        <f t="shared" si="201"/>
        <v>41.704347826086959</v>
      </c>
      <c r="Q3255" t="s">
        <v>8325</v>
      </c>
      <c r="R3255" t="s">
        <v>8327</v>
      </c>
      <c r="S3255" s="17">
        <f t="shared" si="202"/>
        <v>42050.94055555555</v>
      </c>
      <c r="T3255" s="11">
        <f t="shared" si="203"/>
        <v>42078.898888888885</v>
      </c>
    </row>
    <row r="3256" spans="1:20" ht="45" x14ac:dyDescent="0.2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 t="shared" si="200"/>
        <v>1.199090909090909</v>
      </c>
      <c r="P3256" s="7">
        <f t="shared" si="201"/>
        <v>38.794117647058826</v>
      </c>
      <c r="Q3256" t="s">
        <v>8325</v>
      </c>
      <c r="R3256" t="s">
        <v>8346</v>
      </c>
      <c r="S3256" s="17">
        <f t="shared" si="202"/>
        <v>40987.682407407403</v>
      </c>
      <c r="T3256" s="11">
        <f t="shared" si="203"/>
        <v>41017.682407407403</v>
      </c>
    </row>
    <row r="3257" spans="1:20" ht="45" x14ac:dyDescent="0.2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 t="shared" si="200"/>
        <v>1.1997755555555556</v>
      </c>
      <c r="P3257" s="7">
        <f t="shared" si="201"/>
        <v>50.9338679245283</v>
      </c>
      <c r="Q3257" t="s">
        <v>8325</v>
      </c>
      <c r="R3257" t="s">
        <v>8326</v>
      </c>
      <c r="S3257" s="17">
        <f t="shared" si="202"/>
        <v>41792.459027777775</v>
      </c>
      <c r="T3257" s="11">
        <f t="shared" si="203"/>
        <v>41813.459027777775</v>
      </c>
    </row>
    <row r="3258" spans="1:20" ht="60" x14ac:dyDescent="0.2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 t="shared" si="200"/>
        <v>1.1998010000000001</v>
      </c>
      <c r="P3258" s="7">
        <f t="shared" si="201"/>
        <v>64.160481283422456</v>
      </c>
      <c r="Q3258" t="s">
        <v>8317</v>
      </c>
      <c r="R3258" t="s">
        <v>8357</v>
      </c>
      <c r="S3258" s="17">
        <f t="shared" si="202"/>
        <v>42255.124918981477</v>
      </c>
      <c r="T3258" s="11">
        <f t="shared" si="203"/>
        <v>42285.124918981477</v>
      </c>
    </row>
    <row r="3259" spans="1:20" ht="30" x14ac:dyDescent="0.25">
      <c r="A3259">
        <v>104</v>
      </c>
      <c r="B3259" s="3" t="s">
        <v>106</v>
      </c>
      <c r="C3259" s="3" t="s">
        <v>4215</v>
      </c>
      <c r="D3259">
        <v>500</v>
      </c>
      <c r="E3259">
        <v>600</v>
      </c>
      <c r="F3259" t="s">
        <v>8219</v>
      </c>
      <c r="G3259" t="s">
        <v>8224</v>
      </c>
      <c r="H3259" t="s">
        <v>8246</v>
      </c>
      <c r="I3259">
        <v>1301792400</v>
      </c>
      <c r="J3259">
        <v>1299775266</v>
      </c>
      <c r="K3259" t="b">
        <v>0</v>
      </c>
      <c r="L3259">
        <v>10</v>
      </c>
      <c r="M3259" t="b">
        <v>1</v>
      </c>
      <c r="N3259" t="s">
        <v>8266</v>
      </c>
      <c r="O3259" s="6">
        <f t="shared" si="200"/>
        <v>1.2</v>
      </c>
      <c r="P3259" s="7">
        <f t="shared" si="201"/>
        <v>60</v>
      </c>
      <c r="Q3259" t="s">
        <v>8310</v>
      </c>
      <c r="R3259" t="s">
        <v>8312</v>
      </c>
      <c r="S3259" s="17">
        <f t="shared" si="202"/>
        <v>40612.486874999995</v>
      </c>
      <c r="T3259" s="11">
        <f t="shared" si="203"/>
        <v>40635.833333333328</v>
      </c>
    </row>
    <row r="3260" spans="1:20" ht="45" x14ac:dyDescent="0.2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6">
        <f t="shared" si="200"/>
        <v>1.2</v>
      </c>
      <c r="P3260" s="7">
        <f t="shared" si="201"/>
        <v>78.260869565217391</v>
      </c>
      <c r="Q3260" t="s">
        <v>8310</v>
      </c>
      <c r="R3260" t="s">
        <v>8312</v>
      </c>
      <c r="S3260" s="17">
        <f t="shared" si="202"/>
        <v>40619.194027777776</v>
      </c>
      <c r="T3260" s="11">
        <f t="shared" si="203"/>
        <v>40680.194027777776</v>
      </c>
    </row>
    <row r="3261" spans="1:20" ht="30" x14ac:dyDescent="0.25">
      <c r="A3261">
        <v>2167</v>
      </c>
      <c r="B3261" s="3" t="s">
        <v>2168</v>
      </c>
      <c r="C3261" s="3" t="s">
        <v>6277</v>
      </c>
      <c r="D3261">
        <v>150</v>
      </c>
      <c r="E3261">
        <v>180</v>
      </c>
      <c r="F3261" t="s">
        <v>8219</v>
      </c>
      <c r="G3261" t="s">
        <v>8224</v>
      </c>
      <c r="H3261" t="s">
        <v>8246</v>
      </c>
      <c r="I3261">
        <v>1347672937</v>
      </c>
      <c r="J3261">
        <v>1346463337</v>
      </c>
      <c r="K3261" t="b">
        <v>0</v>
      </c>
      <c r="L3261">
        <v>8</v>
      </c>
      <c r="M3261" t="b">
        <v>1</v>
      </c>
      <c r="N3261" t="s">
        <v>8276</v>
      </c>
      <c r="O3261" s="6">
        <f t="shared" si="200"/>
        <v>1.2</v>
      </c>
      <c r="P3261" s="7">
        <f t="shared" si="201"/>
        <v>22.5</v>
      </c>
      <c r="Q3261" t="s">
        <v>8325</v>
      </c>
      <c r="R3261" t="s">
        <v>8326</v>
      </c>
      <c r="S3261" s="17">
        <f t="shared" si="202"/>
        <v>41152.858067129629</v>
      </c>
      <c r="T3261" s="11">
        <f t="shared" si="203"/>
        <v>41166.858067129629</v>
      </c>
    </row>
    <row r="3262" spans="1:20" ht="45" x14ac:dyDescent="0.2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6">
        <f t="shared" si="200"/>
        <v>1.2</v>
      </c>
      <c r="P3262" s="7">
        <f t="shared" si="201"/>
        <v>42.857142857142854</v>
      </c>
      <c r="Q3262" t="s">
        <v>8310</v>
      </c>
      <c r="R3262" t="s">
        <v>8315</v>
      </c>
      <c r="S3262" s="17">
        <f t="shared" si="202"/>
        <v>41657.77674768518</v>
      </c>
      <c r="T3262" s="11">
        <f t="shared" si="203"/>
        <v>41699.512499999997</v>
      </c>
    </row>
    <row r="3263" spans="1:20" ht="45" x14ac:dyDescent="0.25">
      <c r="A3263">
        <v>3754</v>
      </c>
      <c r="B3263" s="3" t="s">
        <v>3751</v>
      </c>
      <c r="C3263" s="3" t="s">
        <v>7864</v>
      </c>
      <c r="D3263">
        <v>2500</v>
      </c>
      <c r="E3263">
        <v>3000</v>
      </c>
      <c r="F3263" t="s">
        <v>8219</v>
      </c>
      <c r="G3263" t="s">
        <v>8224</v>
      </c>
      <c r="H3263" t="s">
        <v>8246</v>
      </c>
      <c r="I3263">
        <v>1406350740</v>
      </c>
      <c r="J3263">
        <v>1403125737</v>
      </c>
      <c r="K3263" t="b">
        <v>0</v>
      </c>
      <c r="L3263">
        <v>27</v>
      </c>
      <c r="M3263" t="b">
        <v>1</v>
      </c>
      <c r="N3263" t="s">
        <v>8305</v>
      </c>
      <c r="O3263" s="6">
        <f t="shared" si="200"/>
        <v>1.2</v>
      </c>
      <c r="P3263" s="7">
        <f t="shared" si="201"/>
        <v>111.11111111111111</v>
      </c>
      <c r="Q3263" t="s">
        <v>8317</v>
      </c>
      <c r="R3263" t="s">
        <v>8359</v>
      </c>
      <c r="S3263" s="17">
        <f t="shared" si="202"/>
        <v>41808.67288194444</v>
      </c>
      <c r="T3263" s="11">
        <f t="shared" si="203"/>
        <v>41845.999305555553</v>
      </c>
    </row>
    <row r="3264" spans="1:20" ht="30" x14ac:dyDescent="0.25">
      <c r="A3264">
        <v>3623</v>
      </c>
      <c r="B3264" s="3" t="s">
        <v>3621</v>
      </c>
      <c r="C3264" s="3" t="s">
        <v>7733</v>
      </c>
      <c r="D3264">
        <v>2500</v>
      </c>
      <c r="E3264">
        <v>3000</v>
      </c>
      <c r="F3264" t="s">
        <v>8219</v>
      </c>
      <c r="G3264" t="s">
        <v>8224</v>
      </c>
      <c r="H3264" t="s">
        <v>8246</v>
      </c>
      <c r="I3264">
        <v>1406358000</v>
      </c>
      <c r="J3264">
        <v>1404841270</v>
      </c>
      <c r="K3264" t="b">
        <v>0</v>
      </c>
      <c r="L3264">
        <v>34</v>
      </c>
      <c r="M3264" t="b">
        <v>1</v>
      </c>
      <c r="N3264" t="s">
        <v>8271</v>
      </c>
      <c r="O3264" s="6">
        <f t="shared" si="200"/>
        <v>1.2</v>
      </c>
      <c r="P3264" s="7">
        <f t="shared" si="201"/>
        <v>88.235294117647058</v>
      </c>
      <c r="Q3264" t="s">
        <v>8317</v>
      </c>
      <c r="R3264" t="s">
        <v>8318</v>
      </c>
      <c r="S3264" s="17">
        <f t="shared" si="202"/>
        <v>41828.528587962959</v>
      </c>
      <c r="T3264" s="11">
        <f t="shared" si="203"/>
        <v>41846.083333333328</v>
      </c>
    </row>
    <row r="3265" spans="1:20" ht="45" x14ac:dyDescent="0.25">
      <c r="A3265">
        <v>3690</v>
      </c>
      <c r="B3265" s="3" t="s">
        <v>3687</v>
      </c>
      <c r="C3265" s="3" t="s">
        <v>7800</v>
      </c>
      <c r="D3265">
        <v>1500</v>
      </c>
      <c r="E3265">
        <v>1800</v>
      </c>
      <c r="F3265" t="s">
        <v>8219</v>
      </c>
      <c r="G3265" t="s">
        <v>8224</v>
      </c>
      <c r="H3265" t="s">
        <v>8246</v>
      </c>
      <c r="I3265">
        <v>1417101683</v>
      </c>
      <c r="J3265">
        <v>1414506083</v>
      </c>
      <c r="K3265" t="b">
        <v>0</v>
      </c>
      <c r="L3265">
        <v>31</v>
      </c>
      <c r="M3265" t="b">
        <v>1</v>
      </c>
      <c r="N3265" t="s">
        <v>8271</v>
      </c>
      <c r="O3265" s="6">
        <f t="shared" si="200"/>
        <v>1.2</v>
      </c>
      <c r="P3265" s="7">
        <f t="shared" si="201"/>
        <v>58.064516129032256</v>
      </c>
      <c r="Q3265" t="s">
        <v>8317</v>
      </c>
      <c r="R3265" t="s">
        <v>8318</v>
      </c>
      <c r="S3265" s="17">
        <f t="shared" si="202"/>
        <v>41940.389849537038</v>
      </c>
      <c r="T3265" s="11">
        <f t="shared" si="203"/>
        <v>41970.431516203702</v>
      </c>
    </row>
    <row r="3266" spans="1:20" ht="30" x14ac:dyDescent="0.25">
      <c r="A3266">
        <v>2782</v>
      </c>
      <c r="B3266" s="3" t="s">
        <v>2782</v>
      </c>
      <c r="C3266" s="3" t="s">
        <v>6892</v>
      </c>
      <c r="D3266">
        <v>1000</v>
      </c>
      <c r="E3266">
        <v>1200</v>
      </c>
      <c r="F3266" t="s">
        <v>8219</v>
      </c>
      <c r="G3266" t="s">
        <v>8224</v>
      </c>
      <c r="H3266" t="s">
        <v>8246</v>
      </c>
      <c r="I3266">
        <v>1424149140</v>
      </c>
      <c r="J3266">
        <v>1421964718</v>
      </c>
      <c r="K3266" t="b">
        <v>0</v>
      </c>
      <c r="L3266">
        <v>18</v>
      </c>
      <c r="M3266" t="b">
        <v>1</v>
      </c>
      <c r="N3266" t="s">
        <v>8271</v>
      </c>
      <c r="O3266" s="6">
        <f t="shared" ref="O3266:O3329" si="204">E3266/D3266</f>
        <v>1.2</v>
      </c>
      <c r="P3266" s="7">
        <f t="shared" ref="P3266:P3329" si="205">IFERROR(E3266/L3266,0)</f>
        <v>66.666666666666671</v>
      </c>
      <c r="Q3266" t="s">
        <v>8317</v>
      </c>
      <c r="R3266" t="s">
        <v>8318</v>
      </c>
      <c r="S3266" s="17">
        <f t="shared" ref="S3266:S3329" si="206">(((J3266/60)/60)/24)+DATE(1970,1,1)+(-5/24)</f>
        <v>42026.716643518514</v>
      </c>
      <c r="T3266" s="11">
        <f t="shared" ref="T3266:T3329" si="207">(((I3266/60)/60)/24)+DATE(1970,1,1)+(-5/24)</f>
        <v>42051.999305555553</v>
      </c>
    </row>
    <row r="3267" spans="1:20" ht="45" x14ac:dyDescent="0.25">
      <c r="A3267">
        <v>3780</v>
      </c>
      <c r="B3267" s="3" t="s">
        <v>3777</v>
      </c>
      <c r="C3267" s="3" t="s">
        <v>7890</v>
      </c>
      <c r="D3267">
        <v>2500</v>
      </c>
      <c r="E3267">
        <v>3000</v>
      </c>
      <c r="F3267" t="s">
        <v>8219</v>
      </c>
      <c r="G3267" t="s">
        <v>8224</v>
      </c>
      <c r="H3267" t="s">
        <v>8246</v>
      </c>
      <c r="I3267">
        <v>1436817960</v>
      </c>
      <c r="J3267">
        <v>1433999785</v>
      </c>
      <c r="K3267" t="b">
        <v>0</v>
      </c>
      <c r="L3267">
        <v>30</v>
      </c>
      <c r="M3267" t="b">
        <v>1</v>
      </c>
      <c r="N3267" t="s">
        <v>8305</v>
      </c>
      <c r="O3267" s="6">
        <f t="shared" si="204"/>
        <v>1.2</v>
      </c>
      <c r="P3267" s="7">
        <f t="shared" si="205"/>
        <v>100</v>
      </c>
      <c r="Q3267" t="s">
        <v>8317</v>
      </c>
      <c r="R3267" t="s">
        <v>8359</v>
      </c>
      <c r="S3267" s="17">
        <f t="shared" si="206"/>
        <v>42166.011400462965</v>
      </c>
      <c r="T3267" s="11">
        <f t="shared" si="207"/>
        <v>42198.629166666658</v>
      </c>
    </row>
    <row r="3268" spans="1:20" ht="45" x14ac:dyDescent="0.25">
      <c r="A3268">
        <v>1755</v>
      </c>
      <c r="B3268" s="3" t="s">
        <v>1756</v>
      </c>
      <c r="C3268" s="3" t="s">
        <v>5865</v>
      </c>
      <c r="D3268">
        <v>25</v>
      </c>
      <c r="E3268">
        <v>30</v>
      </c>
      <c r="F3268" t="s">
        <v>8219</v>
      </c>
      <c r="G3268" t="s">
        <v>8224</v>
      </c>
      <c r="H3268" t="s">
        <v>8246</v>
      </c>
      <c r="I3268">
        <v>1444071361</v>
      </c>
      <c r="J3268">
        <v>1441479361</v>
      </c>
      <c r="K3268" t="b">
        <v>0</v>
      </c>
      <c r="L3268">
        <v>4</v>
      </c>
      <c r="M3268" t="b">
        <v>1</v>
      </c>
      <c r="N3268" t="s">
        <v>8285</v>
      </c>
      <c r="O3268" s="6">
        <f t="shared" si="204"/>
        <v>1.2</v>
      </c>
      <c r="P3268" s="7">
        <f t="shared" si="205"/>
        <v>7.5</v>
      </c>
      <c r="Q3268" t="s">
        <v>8338</v>
      </c>
      <c r="R3268" t="s">
        <v>8339</v>
      </c>
      <c r="S3268" s="17">
        <f t="shared" si="206"/>
        <v>42252.580567129626</v>
      </c>
      <c r="T3268" s="11">
        <f t="shared" si="207"/>
        <v>42282.580567129626</v>
      </c>
    </row>
    <row r="3269" spans="1:20" ht="45" x14ac:dyDescent="0.25">
      <c r="A3269">
        <v>45</v>
      </c>
      <c r="B3269" s="3" t="s">
        <v>47</v>
      </c>
      <c r="C3269" s="3" t="s">
        <v>4156</v>
      </c>
      <c r="D3269">
        <v>5000</v>
      </c>
      <c r="E3269">
        <v>6000</v>
      </c>
      <c r="F3269" t="s">
        <v>8219</v>
      </c>
      <c r="G3269" t="s">
        <v>8224</v>
      </c>
      <c r="H3269" t="s">
        <v>8246</v>
      </c>
      <c r="I3269">
        <v>1461769107</v>
      </c>
      <c r="J3269">
        <v>1459177107</v>
      </c>
      <c r="K3269" t="b">
        <v>0</v>
      </c>
      <c r="L3269">
        <v>61</v>
      </c>
      <c r="M3269" t="b">
        <v>1</v>
      </c>
      <c r="N3269" t="s">
        <v>8265</v>
      </c>
      <c r="O3269" s="6">
        <f t="shared" si="204"/>
        <v>1.2</v>
      </c>
      <c r="P3269" s="7">
        <f t="shared" si="205"/>
        <v>98.360655737704917</v>
      </c>
      <c r="Q3269" t="s">
        <v>8310</v>
      </c>
      <c r="R3269" t="s">
        <v>8311</v>
      </c>
      <c r="S3269" s="17">
        <f t="shared" si="206"/>
        <v>42457.415590277778</v>
      </c>
      <c r="T3269" s="11">
        <f t="shared" si="207"/>
        <v>42487.415590277778</v>
      </c>
    </row>
    <row r="3270" spans="1:20" ht="45" x14ac:dyDescent="0.2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 t="shared" si="204"/>
        <v>1.2001999999999999</v>
      </c>
      <c r="P3270" s="7">
        <f t="shared" si="205"/>
        <v>46.8828125</v>
      </c>
      <c r="Q3270" t="s">
        <v>8310</v>
      </c>
      <c r="R3270" t="s">
        <v>8315</v>
      </c>
      <c r="S3270" s="17">
        <f t="shared" si="206"/>
        <v>41376.560717592591</v>
      </c>
      <c r="T3270" s="11">
        <f t="shared" si="207"/>
        <v>41394.792361111111</v>
      </c>
    </row>
    <row r="3271" spans="1:20" ht="45" x14ac:dyDescent="0.2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 t="shared" si="204"/>
        <v>1.2010400000000001</v>
      </c>
      <c r="P3271" s="7">
        <f t="shared" si="205"/>
        <v>92.387692307692305</v>
      </c>
      <c r="Q3271" t="s">
        <v>8317</v>
      </c>
      <c r="R3271" t="s">
        <v>8357</v>
      </c>
      <c r="S3271" s="17">
        <f t="shared" si="206"/>
        <v>41934.706585648149</v>
      </c>
      <c r="T3271" s="11">
        <f t="shared" si="207"/>
        <v>41979.748252314814</v>
      </c>
    </row>
    <row r="3272" spans="1:20" x14ac:dyDescent="0.2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 t="shared" si="204"/>
        <v>1.2019070000000001</v>
      </c>
      <c r="P3272" s="7">
        <f t="shared" si="205"/>
        <v>80.991037735849048</v>
      </c>
      <c r="Q3272" t="s">
        <v>8319</v>
      </c>
      <c r="R3272" t="s">
        <v>8349</v>
      </c>
      <c r="S3272" s="17">
        <f t="shared" si="206"/>
        <v>41575.319016203699</v>
      </c>
      <c r="T3272" s="11">
        <f t="shared" si="207"/>
        <v>41610.749305555553</v>
      </c>
    </row>
    <row r="3273" spans="1:20" ht="30" x14ac:dyDescent="0.2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 t="shared" si="204"/>
        <v>1.2021700000000002</v>
      </c>
      <c r="P3273" s="7">
        <f t="shared" si="205"/>
        <v>48.086800000000004</v>
      </c>
      <c r="Q3273" t="s">
        <v>8310</v>
      </c>
      <c r="R3273" t="s">
        <v>8315</v>
      </c>
      <c r="S3273" s="17">
        <f t="shared" si="206"/>
        <v>41648.187858796293</v>
      </c>
      <c r="T3273" s="11">
        <f t="shared" si="207"/>
        <v>41678.187858796293</v>
      </c>
    </row>
    <row r="3274" spans="1:20" ht="45" x14ac:dyDescent="0.2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 t="shared" si="204"/>
        <v>1.2024900000000001</v>
      </c>
      <c r="P3274" s="7">
        <f t="shared" si="205"/>
        <v>223.09647495361781</v>
      </c>
      <c r="Q3274" t="s">
        <v>8319</v>
      </c>
      <c r="R3274" t="s">
        <v>8349</v>
      </c>
      <c r="S3274" s="17">
        <f t="shared" si="206"/>
        <v>42048.605543981481</v>
      </c>
      <c r="T3274" s="11">
        <f t="shared" si="207"/>
        <v>42093.563877314817</v>
      </c>
    </row>
    <row r="3275" spans="1:20" ht="45" x14ac:dyDescent="0.2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6">
        <f t="shared" si="204"/>
        <v>1.2024999999999999</v>
      </c>
      <c r="P3275" s="7">
        <f t="shared" si="205"/>
        <v>141.47058823529412</v>
      </c>
      <c r="Q3275" t="s">
        <v>8325</v>
      </c>
      <c r="R3275" t="s">
        <v>8326</v>
      </c>
      <c r="S3275" s="17">
        <f t="shared" si="206"/>
        <v>41774.391597222217</v>
      </c>
      <c r="T3275" s="11">
        <f t="shared" si="207"/>
        <v>41804.391597222217</v>
      </c>
    </row>
    <row r="3276" spans="1:20" ht="45" x14ac:dyDescent="0.25">
      <c r="A3276">
        <v>2838</v>
      </c>
      <c r="B3276" s="3" t="s">
        <v>2838</v>
      </c>
      <c r="C3276" s="3" t="s">
        <v>6948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8271</v>
      </c>
      <c r="O3276" s="6">
        <f t="shared" si="204"/>
        <v>1.2024999999999999</v>
      </c>
      <c r="P3276" s="7">
        <f t="shared" si="205"/>
        <v>44.537037037037038</v>
      </c>
      <c r="Q3276" t="s">
        <v>8317</v>
      </c>
      <c r="R3276" t="s">
        <v>8318</v>
      </c>
      <c r="S3276" s="17">
        <f t="shared" si="206"/>
        <v>41842.399259259255</v>
      </c>
      <c r="T3276" s="11">
        <f t="shared" si="207"/>
        <v>41864.708333333328</v>
      </c>
    </row>
    <row r="3277" spans="1:20" ht="45" x14ac:dyDescent="0.25">
      <c r="A3277">
        <v>2827</v>
      </c>
      <c r="B3277" s="3" t="s">
        <v>2827</v>
      </c>
      <c r="C3277" s="3" t="s">
        <v>6937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1464971400</v>
      </c>
      <c r="J3277">
        <v>1462379066</v>
      </c>
      <c r="K3277" t="b">
        <v>0</v>
      </c>
      <c r="L3277">
        <v>23</v>
      </c>
      <c r="M3277" t="b">
        <v>1</v>
      </c>
      <c r="N3277" t="s">
        <v>8271</v>
      </c>
      <c r="O3277" s="6">
        <f t="shared" si="204"/>
        <v>1.2024999999999999</v>
      </c>
      <c r="P3277" s="7">
        <f t="shared" si="205"/>
        <v>104.56521739130434</v>
      </c>
      <c r="Q3277" t="s">
        <v>8317</v>
      </c>
      <c r="R3277" t="s">
        <v>8318</v>
      </c>
      <c r="S3277" s="17">
        <f t="shared" si="206"/>
        <v>42494.475300925922</v>
      </c>
      <c r="T3277" s="11">
        <f t="shared" si="207"/>
        <v>42524.479166666664</v>
      </c>
    </row>
    <row r="3278" spans="1:20" ht="30" x14ac:dyDescent="0.25">
      <c r="A3278">
        <v>2195</v>
      </c>
      <c r="B3278" s="3" t="s">
        <v>2196</v>
      </c>
      <c r="C3278" s="3" t="s">
        <v>6305</v>
      </c>
      <c r="D3278">
        <v>4600</v>
      </c>
      <c r="E3278">
        <v>5535</v>
      </c>
      <c r="F3278" t="s">
        <v>8219</v>
      </c>
      <c r="G3278" t="s">
        <v>8224</v>
      </c>
      <c r="H3278" t="s">
        <v>8246</v>
      </c>
      <c r="I3278">
        <v>1439317900</v>
      </c>
      <c r="J3278">
        <v>1436725900</v>
      </c>
      <c r="K3278" t="b">
        <v>0</v>
      </c>
      <c r="L3278">
        <v>115</v>
      </c>
      <c r="M3278" t="b">
        <v>1</v>
      </c>
      <c r="N3278" t="s">
        <v>8297</v>
      </c>
      <c r="O3278" s="6">
        <f t="shared" si="204"/>
        <v>1.2032608695652174</v>
      </c>
      <c r="P3278" s="7">
        <f t="shared" si="205"/>
        <v>48.130434782608695</v>
      </c>
      <c r="Q3278" t="s">
        <v>8333</v>
      </c>
      <c r="R3278" t="s">
        <v>8351</v>
      </c>
      <c r="S3278" s="17">
        <f t="shared" si="206"/>
        <v>42197.563657407409</v>
      </c>
      <c r="T3278" s="11">
        <f t="shared" si="207"/>
        <v>42227.563657407409</v>
      </c>
    </row>
    <row r="3279" spans="1:20" ht="45" x14ac:dyDescent="0.25">
      <c r="A3279">
        <v>1526</v>
      </c>
      <c r="B3279" s="3" t="s">
        <v>1527</v>
      </c>
      <c r="C3279" s="3" t="s">
        <v>5636</v>
      </c>
      <c r="D3279">
        <v>23000</v>
      </c>
      <c r="E3279">
        <v>27675</v>
      </c>
      <c r="F3279" t="s">
        <v>8219</v>
      </c>
      <c r="G3279" t="s">
        <v>8224</v>
      </c>
      <c r="H3279" t="s">
        <v>8246</v>
      </c>
      <c r="I3279">
        <v>1453185447</v>
      </c>
      <c r="J3279">
        <v>1448951847</v>
      </c>
      <c r="K3279" t="b">
        <v>1</v>
      </c>
      <c r="L3279">
        <v>280</v>
      </c>
      <c r="M3279" t="b">
        <v>1</v>
      </c>
      <c r="N3279" t="s">
        <v>8285</v>
      </c>
      <c r="O3279" s="6">
        <f t="shared" si="204"/>
        <v>1.2032608695652174</v>
      </c>
      <c r="P3279" s="7">
        <f t="shared" si="205"/>
        <v>98.839285714285708</v>
      </c>
      <c r="Q3279" t="s">
        <v>8338</v>
      </c>
      <c r="R3279" t="s">
        <v>8339</v>
      </c>
      <c r="S3279" s="17">
        <f t="shared" si="206"/>
        <v>42339.067673611113</v>
      </c>
      <c r="T3279" s="11">
        <f t="shared" si="207"/>
        <v>42388.067673611113</v>
      </c>
    </row>
    <row r="3280" spans="1:20" ht="30" x14ac:dyDescent="0.2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 t="shared" si="204"/>
        <v>1.2035</v>
      </c>
      <c r="P3280" s="7">
        <f t="shared" si="205"/>
        <v>118.45472440944881</v>
      </c>
      <c r="Q3280" t="s">
        <v>8319</v>
      </c>
      <c r="R3280" t="s">
        <v>8349</v>
      </c>
      <c r="S3280" s="17">
        <f t="shared" si="206"/>
        <v>41975.120983796289</v>
      </c>
      <c r="T3280" s="11">
        <f t="shared" si="207"/>
        <v>42012.833333333336</v>
      </c>
    </row>
    <row r="3281" spans="1:20" ht="45" x14ac:dyDescent="0.2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 t="shared" si="204"/>
        <v>1.203802</v>
      </c>
      <c r="P3281" s="7">
        <f t="shared" si="205"/>
        <v>34.005706214689269</v>
      </c>
      <c r="Q3281" t="s">
        <v>8325</v>
      </c>
      <c r="R3281" t="s">
        <v>8327</v>
      </c>
      <c r="S3281" s="17">
        <f t="shared" si="206"/>
        <v>42577.997638888883</v>
      </c>
      <c r="T3281" s="11">
        <f t="shared" si="207"/>
        <v>42617.957638888889</v>
      </c>
    </row>
    <row r="3282" spans="1:20" ht="30" x14ac:dyDescent="0.2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 t="shared" si="204"/>
        <v>1.2040040000000001</v>
      </c>
      <c r="P3282" s="7">
        <f t="shared" si="205"/>
        <v>48.54854838709678</v>
      </c>
      <c r="Q3282" t="s">
        <v>8325</v>
      </c>
      <c r="R3282" t="s">
        <v>8329</v>
      </c>
      <c r="S3282" s="17">
        <f t="shared" si="206"/>
        <v>41452.867986111109</v>
      </c>
      <c r="T3282" s="11">
        <f t="shared" si="207"/>
        <v>41487.867986111109</v>
      </c>
    </row>
    <row r="3283" spans="1:20" ht="30" x14ac:dyDescent="0.2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 t="shared" si="204"/>
        <v>1.2041660000000001</v>
      </c>
      <c r="P3283" s="7">
        <f t="shared" si="205"/>
        <v>63.37715789473684</v>
      </c>
      <c r="Q3283" t="s">
        <v>8325</v>
      </c>
      <c r="R3283" t="s">
        <v>8327</v>
      </c>
      <c r="S3283" s="17">
        <f t="shared" si="206"/>
        <v>42607.018368055556</v>
      </c>
      <c r="T3283" s="11">
        <f t="shared" si="207"/>
        <v>42637.018368055556</v>
      </c>
    </row>
    <row r="3284" spans="1:20" ht="45" x14ac:dyDescent="0.2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 t="shared" si="204"/>
        <v>1.2046777777777777</v>
      </c>
      <c r="P3284" s="7">
        <f t="shared" si="205"/>
        <v>88.147154471544724</v>
      </c>
      <c r="Q3284" t="s">
        <v>8325</v>
      </c>
      <c r="R3284" t="s">
        <v>8329</v>
      </c>
      <c r="S3284" s="17">
        <f t="shared" si="206"/>
        <v>40555.114328703698</v>
      </c>
      <c r="T3284" s="11">
        <f t="shared" si="207"/>
        <v>40603.625</v>
      </c>
    </row>
    <row r="3285" spans="1:20" ht="45" x14ac:dyDescent="0.2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 t="shared" si="204"/>
        <v>1.2048000000000001</v>
      </c>
      <c r="P3285" s="7">
        <f t="shared" si="205"/>
        <v>17.822485207100591</v>
      </c>
      <c r="Q3285" t="s">
        <v>8322</v>
      </c>
      <c r="R3285" t="s">
        <v>8323</v>
      </c>
      <c r="S3285" s="17">
        <f t="shared" si="206"/>
        <v>41598.211712962962</v>
      </c>
      <c r="T3285" s="11">
        <f t="shared" si="207"/>
        <v>41628.211712962962</v>
      </c>
    </row>
    <row r="3286" spans="1:20" ht="45" x14ac:dyDescent="0.2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 t="shared" si="204"/>
        <v>1.2049622641509434</v>
      </c>
      <c r="P3286" s="7">
        <f t="shared" si="205"/>
        <v>108.24237288135593</v>
      </c>
      <c r="Q3286" t="s">
        <v>8317</v>
      </c>
      <c r="R3286" t="s">
        <v>8357</v>
      </c>
      <c r="S3286" s="17">
        <f t="shared" si="206"/>
        <v>41888.466493055552</v>
      </c>
      <c r="T3286" s="11">
        <f t="shared" si="207"/>
        <v>41918.466493055552</v>
      </c>
    </row>
    <row r="3287" spans="1:20" ht="45" x14ac:dyDescent="0.25">
      <c r="A3287">
        <v>537</v>
      </c>
      <c r="B3287" s="3" t="s">
        <v>538</v>
      </c>
      <c r="C3287" s="3" t="s">
        <v>4647</v>
      </c>
      <c r="D3287">
        <v>2000</v>
      </c>
      <c r="E3287">
        <v>2410</v>
      </c>
      <c r="F3287" t="s">
        <v>8219</v>
      </c>
      <c r="G3287" t="s">
        <v>8224</v>
      </c>
      <c r="H3287" t="s">
        <v>8246</v>
      </c>
      <c r="I3287">
        <v>1446665191</v>
      </c>
      <c r="J3287">
        <v>1444069591</v>
      </c>
      <c r="K3287" t="b">
        <v>0</v>
      </c>
      <c r="L3287">
        <v>59</v>
      </c>
      <c r="M3287" t="b">
        <v>1</v>
      </c>
      <c r="N3287" t="s">
        <v>8271</v>
      </c>
      <c r="O3287" s="6">
        <f t="shared" si="204"/>
        <v>1.2050000000000001</v>
      </c>
      <c r="P3287" s="7">
        <f t="shared" si="205"/>
        <v>40.847457627118644</v>
      </c>
      <c r="Q3287" t="s">
        <v>8317</v>
      </c>
      <c r="R3287" t="s">
        <v>8318</v>
      </c>
      <c r="S3287" s="17">
        <f t="shared" si="206"/>
        <v>42282.560081018521</v>
      </c>
      <c r="T3287" s="11">
        <f t="shared" si="207"/>
        <v>42312.601747685178</v>
      </c>
    </row>
    <row r="3288" spans="1:20" ht="45" x14ac:dyDescent="0.25">
      <c r="A3288">
        <v>11</v>
      </c>
      <c r="B3288" s="3" t="s">
        <v>13</v>
      </c>
      <c r="C3288" s="3" t="s">
        <v>4122</v>
      </c>
      <c r="D3288">
        <v>5000</v>
      </c>
      <c r="E3288">
        <v>6025</v>
      </c>
      <c r="F3288" t="s">
        <v>8219</v>
      </c>
      <c r="G3288" t="s">
        <v>8224</v>
      </c>
      <c r="H3288" t="s">
        <v>8246</v>
      </c>
      <c r="I3288">
        <v>1471834800</v>
      </c>
      <c r="J3288">
        <v>1469126462</v>
      </c>
      <c r="K3288" t="b">
        <v>0</v>
      </c>
      <c r="L3288">
        <v>75</v>
      </c>
      <c r="M3288" t="b">
        <v>1</v>
      </c>
      <c r="N3288" t="s">
        <v>8265</v>
      </c>
      <c r="O3288" s="6">
        <f t="shared" si="204"/>
        <v>1.2050000000000001</v>
      </c>
      <c r="P3288" s="7">
        <f t="shared" si="205"/>
        <v>80.333333333333329</v>
      </c>
      <c r="Q3288" t="s">
        <v>8310</v>
      </c>
      <c r="R3288" t="s">
        <v>8311</v>
      </c>
      <c r="S3288" s="17">
        <f t="shared" si="206"/>
        <v>42572.570162037031</v>
      </c>
      <c r="T3288" s="11">
        <f t="shared" si="207"/>
        <v>42603.916666666664</v>
      </c>
    </row>
    <row r="3289" spans="1:20" x14ac:dyDescent="0.2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 t="shared" si="204"/>
        <v>1.20516</v>
      </c>
      <c r="P3289" s="7">
        <f t="shared" si="205"/>
        <v>38.462553191489363</v>
      </c>
      <c r="Q3289" t="s">
        <v>8322</v>
      </c>
      <c r="R3289" t="s">
        <v>8342</v>
      </c>
      <c r="S3289" s="17">
        <f t="shared" si="206"/>
        <v>40939.771284722221</v>
      </c>
      <c r="T3289" s="11">
        <f t="shared" si="207"/>
        <v>40969.771284722221</v>
      </c>
    </row>
    <row r="3290" spans="1:20" ht="45" x14ac:dyDescent="0.2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 t="shared" si="204"/>
        <v>1.2054285714285715</v>
      </c>
      <c r="P3290" s="7">
        <f t="shared" si="205"/>
        <v>58.597222222222221</v>
      </c>
      <c r="Q3290" t="s">
        <v>8325</v>
      </c>
      <c r="R3290" t="s">
        <v>8329</v>
      </c>
      <c r="S3290" s="17">
        <f t="shared" si="206"/>
        <v>40938.811689814815</v>
      </c>
      <c r="T3290" s="11">
        <f t="shared" si="207"/>
        <v>40972.916666666664</v>
      </c>
    </row>
    <row r="3291" spans="1:20" ht="45" x14ac:dyDescent="0.2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 t="shared" si="204"/>
        <v>1.2058763636363636</v>
      </c>
      <c r="P3291" s="7">
        <f t="shared" si="205"/>
        <v>83.953417721518989</v>
      </c>
      <c r="Q3291" t="s">
        <v>8310</v>
      </c>
      <c r="R3291" t="s">
        <v>8315</v>
      </c>
      <c r="S3291" s="17">
        <f t="shared" si="206"/>
        <v>39949.955011574071</v>
      </c>
      <c r="T3291" s="11">
        <f t="shared" si="207"/>
        <v>40035.601388888885</v>
      </c>
    </row>
    <row r="3292" spans="1:20" ht="45" x14ac:dyDescent="0.2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 t="shared" si="204"/>
        <v>1.206</v>
      </c>
      <c r="P3292" s="7">
        <f t="shared" si="205"/>
        <v>71.785714285714292</v>
      </c>
      <c r="Q3292" t="s">
        <v>8317</v>
      </c>
      <c r="R3292" t="s">
        <v>8318</v>
      </c>
      <c r="S3292" s="17">
        <f t="shared" si="206"/>
        <v>42237.924490740734</v>
      </c>
      <c r="T3292" s="11">
        <f t="shared" si="207"/>
        <v>42267.924490740734</v>
      </c>
    </row>
    <row r="3293" spans="1:20" ht="30" x14ac:dyDescent="0.2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 t="shared" si="204"/>
        <v>1.20601</v>
      </c>
      <c r="P3293" s="7">
        <f t="shared" si="205"/>
        <v>48.240400000000001</v>
      </c>
      <c r="Q3293" t="s">
        <v>8325</v>
      </c>
      <c r="R3293" t="s">
        <v>8329</v>
      </c>
      <c r="S3293" s="17">
        <f t="shared" si="206"/>
        <v>41037.684131944443</v>
      </c>
      <c r="T3293" s="11">
        <f t="shared" si="207"/>
        <v>41050.9375</v>
      </c>
    </row>
    <row r="3294" spans="1:20" ht="45" x14ac:dyDescent="0.2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 t="shared" si="204"/>
        <v>1.2088000000000001</v>
      </c>
      <c r="P3294" s="7">
        <f t="shared" si="205"/>
        <v>79.526315789473685</v>
      </c>
      <c r="Q3294" t="s">
        <v>8325</v>
      </c>
      <c r="R3294" t="s">
        <v>8326</v>
      </c>
      <c r="S3294" s="17">
        <f t="shared" si="206"/>
        <v>42094.028148148143</v>
      </c>
      <c r="T3294" s="11">
        <f t="shared" si="207"/>
        <v>42115.028148148143</v>
      </c>
    </row>
    <row r="3295" spans="1:20" ht="60" x14ac:dyDescent="0.2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 t="shared" si="204"/>
        <v>1.2105999999999999</v>
      </c>
      <c r="P3295" s="7">
        <f t="shared" si="205"/>
        <v>37.134969325153371</v>
      </c>
      <c r="Q3295" t="s">
        <v>8325</v>
      </c>
      <c r="R3295" t="s">
        <v>8329</v>
      </c>
      <c r="S3295" s="17">
        <f t="shared" si="206"/>
        <v>40050.435347222221</v>
      </c>
      <c r="T3295" s="11">
        <f t="shared" si="207"/>
        <v>40081.957638888889</v>
      </c>
    </row>
    <row r="3296" spans="1:20" ht="45" x14ac:dyDescent="0.2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 t="shared" si="204"/>
        <v>1.2110000000000001</v>
      </c>
      <c r="P3296" s="7">
        <f t="shared" si="205"/>
        <v>55.806451612903224</v>
      </c>
      <c r="Q3296" t="s">
        <v>8319</v>
      </c>
      <c r="R3296" t="s">
        <v>8349</v>
      </c>
      <c r="S3296" s="17">
        <f t="shared" si="206"/>
        <v>41386.963472222218</v>
      </c>
      <c r="T3296" s="11">
        <f t="shared" si="207"/>
        <v>41416.963472222218</v>
      </c>
    </row>
    <row r="3297" spans="1:20" ht="45" x14ac:dyDescent="0.2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6">
        <f t="shared" si="204"/>
        <v>1.212</v>
      </c>
      <c r="P3297" s="7">
        <f t="shared" si="205"/>
        <v>163.78378378378378</v>
      </c>
      <c r="Q3297" t="s">
        <v>8325</v>
      </c>
      <c r="R3297" t="s">
        <v>8326</v>
      </c>
      <c r="S3297" s="17">
        <f t="shared" si="206"/>
        <v>41003.398321759254</v>
      </c>
      <c r="T3297" s="11">
        <f t="shared" si="207"/>
        <v>41056.957638888889</v>
      </c>
    </row>
    <row r="3298" spans="1:20" ht="30" x14ac:dyDescent="0.25">
      <c r="A3298">
        <v>3700</v>
      </c>
      <c r="B3298" s="3" t="s">
        <v>3697</v>
      </c>
      <c r="C3298" s="3" t="s">
        <v>7810</v>
      </c>
      <c r="D3298">
        <v>500</v>
      </c>
      <c r="E3298">
        <v>606</v>
      </c>
      <c r="F3298" t="s">
        <v>8219</v>
      </c>
      <c r="G3298" t="s">
        <v>8224</v>
      </c>
      <c r="H3298" t="s">
        <v>8246</v>
      </c>
      <c r="I3298">
        <v>1412092800</v>
      </c>
      <c r="J3298">
        <v>1409493800</v>
      </c>
      <c r="K3298" t="b">
        <v>0</v>
      </c>
      <c r="L3298">
        <v>18</v>
      </c>
      <c r="M3298" t="b">
        <v>1</v>
      </c>
      <c r="N3298" t="s">
        <v>8271</v>
      </c>
      <c r="O3298" s="6">
        <f t="shared" si="204"/>
        <v>1.212</v>
      </c>
      <c r="P3298" s="7">
        <f t="shared" si="205"/>
        <v>33.666666666666664</v>
      </c>
      <c r="Q3298" t="s">
        <v>8317</v>
      </c>
      <c r="R3298" t="s">
        <v>8318</v>
      </c>
      <c r="S3298" s="17">
        <f t="shared" si="206"/>
        <v>41882.37731481481</v>
      </c>
      <c r="T3298" s="11">
        <f t="shared" si="207"/>
        <v>41912.458333333328</v>
      </c>
    </row>
    <row r="3299" spans="1:20" ht="45" x14ac:dyDescent="0.2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6">
        <f t="shared" si="204"/>
        <v>1.212</v>
      </c>
      <c r="P3299" s="7">
        <f t="shared" si="205"/>
        <v>125.37931034482759</v>
      </c>
      <c r="Q3299" t="s">
        <v>8317</v>
      </c>
      <c r="R3299" t="s">
        <v>8318</v>
      </c>
      <c r="S3299" s="17">
        <f t="shared" si="206"/>
        <v>42087.55972222222</v>
      </c>
      <c r="T3299" s="11">
        <f t="shared" si="207"/>
        <v>42111.458333333336</v>
      </c>
    </row>
    <row r="3300" spans="1:20" ht="75" x14ac:dyDescent="0.25">
      <c r="A3300">
        <v>3290</v>
      </c>
      <c r="B3300" s="3" t="s">
        <v>3290</v>
      </c>
      <c r="C3300" s="3" t="s">
        <v>7400</v>
      </c>
      <c r="D3300">
        <v>2000</v>
      </c>
      <c r="E3300">
        <v>2424</v>
      </c>
      <c r="F3300" t="s">
        <v>8219</v>
      </c>
      <c r="G3300" t="s">
        <v>8225</v>
      </c>
      <c r="H3300" t="s">
        <v>8247</v>
      </c>
      <c r="I3300">
        <v>1489234891</v>
      </c>
      <c r="J3300">
        <v>1486642891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1.212</v>
      </c>
      <c r="P3300" s="7">
        <f t="shared" si="205"/>
        <v>33.666666666666664</v>
      </c>
      <c r="Q3300" t="s">
        <v>8317</v>
      </c>
      <c r="R3300" t="s">
        <v>8318</v>
      </c>
      <c r="S3300" s="17">
        <f t="shared" si="206"/>
        <v>42775.306608796294</v>
      </c>
      <c r="T3300" s="11">
        <f t="shared" si="207"/>
        <v>42805.306608796294</v>
      </c>
    </row>
    <row r="3301" spans="1:20" ht="45" x14ac:dyDescent="0.2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 t="shared" si="204"/>
        <v>1.2123333333333333</v>
      </c>
      <c r="P3301" s="7">
        <f t="shared" si="205"/>
        <v>80.464601769911511</v>
      </c>
      <c r="Q3301" t="s">
        <v>8317</v>
      </c>
      <c r="R3301" t="s">
        <v>8357</v>
      </c>
      <c r="S3301" s="17">
        <f t="shared" si="206"/>
        <v>41758.625231481477</v>
      </c>
      <c r="T3301" s="11">
        <f t="shared" si="207"/>
        <v>41785.916666666664</v>
      </c>
    </row>
    <row r="3302" spans="1:20" ht="45" x14ac:dyDescent="0.2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 t="shared" si="204"/>
        <v>1.2133333333333334</v>
      </c>
      <c r="P3302" s="7">
        <f t="shared" si="205"/>
        <v>140</v>
      </c>
      <c r="Q3302" t="s">
        <v>8317</v>
      </c>
      <c r="R3302" t="s">
        <v>8318</v>
      </c>
      <c r="S3302" s="17">
        <f t="shared" si="206"/>
        <v>41879.705428240741</v>
      </c>
      <c r="T3302" s="11">
        <f t="shared" si="207"/>
        <v>41894.705428240741</v>
      </c>
    </row>
    <row r="3303" spans="1:20" ht="45" x14ac:dyDescent="0.2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 t="shared" si="204"/>
        <v>1.2136666666666667</v>
      </c>
      <c r="P3303" s="7">
        <f t="shared" si="205"/>
        <v>46.088607594936711</v>
      </c>
      <c r="Q3303" t="s">
        <v>8325</v>
      </c>
      <c r="R3303" t="s">
        <v>8326</v>
      </c>
      <c r="S3303" s="17">
        <f t="shared" si="206"/>
        <v>41058.977349537032</v>
      </c>
      <c r="T3303" s="11">
        <f t="shared" si="207"/>
        <v>41088.977349537032</v>
      </c>
    </row>
    <row r="3304" spans="1:20" ht="45" x14ac:dyDescent="0.2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 t="shared" si="204"/>
        <v>1.214</v>
      </c>
      <c r="P3304" s="7">
        <f t="shared" si="205"/>
        <v>37.9375</v>
      </c>
      <c r="Q3304" t="s">
        <v>8325</v>
      </c>
      <c r="R3304" t="s">
        <v>8329</v>
      </c>
      <c r="S3304" s="17">
        <f t="shared" si="206"/>
        <v>41023.019398148142</v>
      </c>
      <c r="T3304" s="11">
        <f t="shared" si="207"/>
        <v>41083.019398148142</v>
      </c>
    </row>
    <row r="3305" spans="1:20" ht="30" x14ac:dyDescent="0.2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 t="shared" si="204"/>
        <v>1.215816111111111</v>
      </c>
      <c r="P3305" s="7">
        <f t="shared" si="205"/>
        <v>64.366735294117646</v>
      </c>
      <c r="Q3305" t="s">
        <v>8325</v>
      </c>
      <c r="R3305" t="s">
        <v>8326</v>
      </c>
      <c r="S3305" s="17">
        <f t="shared" si="206"/>
        <v>42745.391909722217</v>
      </c>
      <c r="T3305" s="11">
        <f t="shared" si="207"/>
        <v>42775.999999999993</v>
      </c>
    </row>
    <row r="3306" spans="1:20" ht="30" x14ac:dyDescent="0.2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 t="shared" si="204"/>
        <v>1.216</v>
      </c>
      <c r="P3306" s="7">
        <f t="shared" si="205"/>
        <v>129.36170212765958</v>
      </c>
      <c r="Q3306" t="s">
        <v>8317</v>
      </c>
      <c r="R3306" t="s">
        <v>8318</v>
      </c>
      <c r="S3306" s="17">
        <f t="shared" si="206"/>
        <v>42218.811400462961</v>
      </c>
      <c r="T3306" s="11">
        <f t="shared" si="207"/>
        <v>42248.811400462961</v>
      </c>
    </row>
    <row r="3307" spans="1:20" ht="45" x14ac:dyDescent="0.2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 t="shared" si="204"/>
        <v>1.2164999999999999</v>
      </c>
      <c r="P3307" s="7">
        <f t="shared" si="205"/>
        <v>109.5945945945946</v>
      </c>
      <c r="Q3307" t="s">
        <v>8317</v>
      </c>
      <c r="R3307" t="s">
        <v>8357</v>
      </c>
      <c r="S3307" s="17">
        <f t="shared" si="206"/>
        <v>42654.765370370362</v>
      </c>
      <c r="T3307" s="11">
        <f t="shared" si="207"/>
        <v>42673.958333333336</v>
      </c>
    </row>
    <row r="3308" spans="1:20" ht="45" x14ac:dyDescent="0.2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 t="shared" si="204"/>
        <v>1.2173333333333334</v>
      </c>
      <c r="P3308" s="7">
        <f t="shared" si="205"/>
        <v>70.230769230769226</v>
      </c>
      <c r="Q3308" t="s">
        <v>8317</v>
      </c>
      <c r="R3308" t="s">
        <v>8318</v>
      </c>
      <c r="S3308" s="17">
        <f t="shared" si="206"/>
        <v>42054.640717592592</v>
      </c>
      <c r="T3308" s="11">
        <f t="shared" si="207"/>
        <v>42084.599050925921</v>
      </c>
    </row>
    <row r="3309" spans="1:20" ht="45" x14ac:dyDescent="0.2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 t="shared" si="204"/>
        <v>1.2178</v>
      </c>
      <c r="P3309" s="7">
        <f t="shared" si="205"/>
        <v>716.35294117647061</v>
      </c>
      <c r="Q3309" t="s">
        <v>8317</v>
      </c>
      <c r="R3309" t="s">
        <v>8318</v>
      </c>
      <c r="S3309" s="17">
        <f t="shared" si="206"/>
        <v>42605.557048611103</v>
      </c>
      <c r="T3309" s="11">
        <f t="shared" si="207"/>
        <v>42633.916666666664</v>
      </c>
    </row>
    <row r="3310" spans="1:20" ht="30" x14ac:dyDescent="0.2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6">
        <f t="shared" si="204"/>
        <v>1.218</v>
      </c>
      <c r="P3310" s="7">
        <f t="shared" si="205"/>
        <v>49.112903225806448</v>
      </c>
      <c r="Q3310" t="s">
        <v>8325</v>
      </c>
      <c r="R3310" t="s">
        <v>8326</v>
      </c>
      <c r="S3310" s="17">
        <f t="shared" si="206"/>
        <v>41730.79006944444</v>
      </c>
      <c r="T3310" s="11">
        <f t="shared" si="207"/>
        <v>41760.79006944444</v>
      </c>
    </row>
    <row r="3311" spans="1:20" ht="45" x14ac:dyDescent="0.2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6">
        <f t="shared" si="204"/>
        <v>1.218</v>
      </c>
      <c r="P3311" s="7">
        <f t="shared" si="205"/>
        <v>60.9</v>
      </c>
      <c r="Q3311" t="s">
        <v>8317</v>
      </c>
      <c r="R3311" t="s">
        <v>8318</v>
      </c>
      <c r="S3311" s="17">
        <f t="shared" si="206"/>
        <v>42036.035949074074</v>
      </c>
      <c r="T3311" s="11">
        <f t="shared" si="207"/>
        <v>42064.082638888889</v>
      </c>
    </row>
    <row r="3312" spans="1:20" ht="45" x14ac:dyDescent="0.25">
      <c r="A3312">
        <v>3404</v>
      </c>
      <c r="B3312" s="3" t="s">
        <v>3403</v>
      </c>
      <c r="C3312" s="3" t="s">
        <v>7514</v>
      </c>
      <c r="D3312">
        <v>500</v>
      </c>
      <c r="E3312">
        <v>610</v>
      </c>
      <c r="F3312" t="s">
        <v>8219</v>
      </c>
      <c r="G3312" t="s">
        <v>8224</v>
      </c>
      <c r="H3312" t="s">
        <v>8246</v>
      </c>
      <c r="I3312">
        <v>1434542702</v>
      </c>
      <c r="J3312">
        <v>1432814702</v>
      </c>
      <c r="K3312" t="b">
        <v>0</v>
      </c>
      <c r="L3312">
        <v>3</v>
      </c>
      <c r="M3312" t="b">
        <v>1</v>
      </c>
      <c r="N3312" t="s">
        <v>8271</v>
      </c>
      <c r="O3312" s="6">
        <f t="shared" si="204"/>
        <v>1.22</v>
      </c>
      <c r="P3312" s="7">
        <f t="shared" si="205"/>
        <v>203.33333333333334</v>
      </c>
      <c r="Q3312" t="s">
        <v>8317</v>
      </c>
      <c r="R3312" t="s">
        <v>8318</v>
      </c>
      <c r="S3312" s="17">
        <f t="shared" si="206"/>
        <v>42152.295162037037</v>
      </c>
      <c r="T3312" s="11">
        <f t="shared" si="207"/>
        <v>42172.295162037037</v>
      </c>
    </row>
    <row r="3313" spans="1:20" ht="45" x14ac:dyDescent="0.25">
      <c r="A3313">
        <v>1294</v>
      </c>
      <c r="B3313" s="3" t="s">
        <v>1295</v>
      </c>
      <c r="C3313" s="3" t="s">
        <v>5404</v>
      </c>
      <c r="D3313">
        <v>500</v>
      </c>
      <c r="E3313">
        <v>610</v>
      </c>
      <c r="F3313" t="s">
        <v>8219</v>
      </c>
      <c r="G3313" t="s">
        <v>8225</v>
      </c>
      <c r="H3313" t="s">
        <v>8247</v>
      </c>
      <c r="I3313">
        <v>1445252400</v>
      </c>
      <c r="J3313">
        <v>1443696797</v>
      </c>
      <c r="K3313" t="b">
        <v>0</v>
      </c>
      <c r="L3313">
        <v>22</v>
      </c>
      <c r="M3313" t="b">
        <v>1</v>
      </c>
      <c r="N3313" t="s">
        <v>8271</v>
      </c>
      <c r="O3313" s="6">
        <f t="shared" si="204"/>
        <v>1.22</v>
      </c>
      <c r="P3313" s="7">
        <f t="shared" si="205"/>
        <v>27.727272727272727</v>
      </c>
      <c r="Q3313" t="s">
        <v>8317</v>
      </c>
      <c r="R3313" t="s">
        <v>8318</v>
      </c>
      <c r="S3313" s="17">
        <f t="shared" si="206"/>
        <v>42278.245335648149</v>
      </c>
      <c r="T3313" s="11">
        <f t="shared" si="207"/>
        <v>42296.249999999993</v>
      </c>
    </row>
    <row r="3314" spans="1:20" ht="45" x14ac:dyDescent="0.2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 t="shared" si="204"/>
        <v>1.2200090909090908</v>
      </c>
      <c r="P3314" s="7">
        <f t="shared" si="205"/>
        <v>28.553404255319148</v>
      </c>
      <c r="Q3314" t="s">
        <v>8325</v>
      </c>
      <c r="R3314" t="s">
        <v>8327</v>
      </c>
      <c r="S3314" s="17">
        <f t="shared" si="206"/>
        <v>41694.183506944442</v>
      </c>
      <c r="T3314" s="11">
        <f t="shared" si="207"/>
        <v>41708.375</v>
      </c>
    </row>
    <row r="3315" spans="1:20" ht="45" x14ac:dyDescent="0.2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 t="shared" si="204"/>
        <v>1.2202</v>
      </c>
      <c r="P3315" s="7">
        <f t="shared" si="205"/>
        <v>709.41860465116281</v>
      </c>
      <c r="Q3315" t="s">
        <v>8310</v>
      </c>
      <c r="R3315" t="s">
        <v>8315</v>
      </c>
      <c r="S3315" s="17">
        <f t="shared" si="206"/>
        <v>42711.586805555555</v>
      </c>
      <c r="T3315" s="11">
        <f t="shared" si="207"/>
        <v>42741.586805555555</v>
      </c>
    </row>
    <row r="3316" spans="1:20" ht="45" x14ac:dyDescent="0.2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 t="shared" si="204"/>
        <v>1.2206666666666666</v>
      </c>
      <c r="P3316" s="7">
        <f t="shared" si="205"/>
        <v>73.239999999999995</v>
      </c>
      <c r="Q3316" t="s">
        <v>8317</v>
      </c>
      <c r="R3316" t="s">
        <v>8318</v>
      </c>
      <c r="S3316" s="17">
        <f t="shared" si="206"/>
        <v>41912.650613425925</v>
      </c>
      <c r="T3316" s="11">
        <f t="shared" si="207"/>
        <v>41942.650613425925</v>
      </c>
    </row>
    <row r="3317" spans="1:20" ht="45" x14ac:dyDescent="0.2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 t="shared" si="204"/>
        <v>1.2210714285714286</v>
      </c>
      <c r="P3317" s="7">
        <f t="shared" si="205"/>
        <v>48.842857142857142</v>
      </c>
      <c r="Q3317" t="s">
        <v>8325</v>
      </c>
      <c r="R3317" t="s">
        <v>8326</v>
      </c>
      <c r="S3317" s="17">
        <f t="shared" si="206"/>
        <v>40945.636979166666</v>
      </c>
      <c r="T3317" s="11">
        <f t="shared" si="207"/>
        <v>40985.595312499994</v>
      </c>
    </row>
    <row r="3318" spans="1:20" ht="45" x14ac:dyDescent="0.2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 t="shared" si="204"/>
        <v>1.2210975609756098</v>
      </c>
      <c r="P3318" s="7">
        <f t="shared" si="205"/>
        <v>84.142857142857139</v>
      </c>
      <c r="Q3318" t="s">
        <v>8322</v>
      </c>
      <c r="R3318" t="s">
        <v>8323</v>
      </c>
      <c r="S3318" s="17">
        <f t="shared" si="206"/>
        <v>41807.363506944443</v>
      </c>
      <c r="T3318" s="11">
        <f t="shared" si="207"/>
        <v>41852.363506944443</v>
      </c>
    </row>
    <row r="3319" spans="1:20" ht="45" x14ac:dyDescent="0.2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 t="shared" si="204"/>
        <v>1.2213333333333334</v>
      </c>
      <c r="P3319" s="7">
        <f t="shared" si="205"/>
        <v>53.882352941176471</v>
      </c>
      <c r="Q3319" t="s">
        <v>8325</v>
      </c>
      <c r="R3319" t="s">
        <v>8326</v>
      </c>
      <c r="S3319" s="17">
        <f t="shared" si="206"/>
        <v>42751.936643518515</v>
      </c>
      <c r="T3319" s="11">
        <f t="shared" si="207"/>
        <v>42794.916666666664</v>
      </c>
    </row>
    <row r="3320" spans="1:20" ht="30" x14ac:dyDescent="0.2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 t="shared" si="204"/>
        <v>1.2214285714285715</v>
      </c>
      <c r="P3320" s="7">
        <f t="shared" si="205"/>
        <v>85.5</v>
      </c>
      <c r="Q3320" t="s">
        <v>8325</v>
      </c>
      <c r="R3320" t="s">
        <v>8326</v>
      </c>
      <c r="S3320" s="17">
        <f t="shared" si="206"/>
        <v>41370.083969907406</v>
      </c>
      <c r="T3320" s="11">
        <f t="shared" si="207"/>
        <v>41400.083969907406</v>
      </c>
    </row>
    <row r="3321" spans="1:20" ht="45" x14ac:dyDescent="0.2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 t="shared" si="204"/>
        <v>1.2228571428571429</v>
      </c>
      <c r="P3321" s="7">
        <f t="shared" si="205"/>
        <v>75.087719298245617</v>
      </c>
      <c r="Q3321" t="s">
        <v>8317</v>
      </c>
      <c r="R3321" t="s">
        <v>8318</v>
      </c>
      <c r="S3321" s="17">
        <f t="shared" si="206"/>
        <v>42452.668576388889</v>
      </c>
      <c r="T3321" s="11">
        <f t="shared" si="207"/>
        <v>42473.668576388889</v>
      </c>
    </row>
    <row r="3322" spans="1:20" ht="45" x14ac:dyDescent="0.2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 t="shared" si="204"/>
        <v>1.224</v>
      </c>
      <c r="P3322" s="7">
        <f t="shared" si="205"/>
        <v>56.666666666666664</v>
      </c>
      <c r="Q3322" t="s">
        <v>8322</v>
      </c>
      <c r="R3322" t="s">
        <v>8323</v>
      </c>
      <c r="S3322" s="17">
        <f t="shared" si="206"/>
        <v>41667.066979166666</v>
      </c>
      <c r="T3322" s="11">
        <f t="shared" si="207"/>
        <v>41684.625</v>
      </c>
    </row>
    <row r="3323" spans="1:20" ht="45" x14ac:dyDescent="0.2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 t="shared" si="204"/>
        <v>1.2240879999999998</v>
      </c>
      <c r="P3323" s="7">
        <f t="shared" si="205"/>
        <v>34.384494382022467</v>
      </c>
      <c r="Q3323" t="s">
        <v>8325</v>
      </c>
      <c r="R3323" t="s">
        <v>8346</v>
      </c>
      <c r="S3323" s="17">
        <f t="shared" si="206"/>
        <v>40939.553449074068</v>
      </c>
      <c r="T3323" s="11">
        <f t="shared" si="207"/>
        <v>40983.957638888889</v>
      </c>
    </row>
    <row r="3324" spans="1:20" ht="45" x14ac:dyDescent="0.2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 t="shared" si="204"/>
        <v>1.2267999999999999</v>
      </c>
      <c r="P3324" s="7">
        <f t="shared" si="205"/>
        <v>25.347107438016529</v>
      </c>
      <c r="Q3324" t="s">
        <v>8322</v>
      </c>
      <c r="R3324" t="s">
        <v>8323</v>
      </c>
      <c r="S3324" s="17">
        <f t="shared" si="206"/>
        <v>41213.046354166661</v>
      </c>
      <c r="T3324" s="11">
        <f t="shared" si="207"/>
        <v>41243.208333333328</v>
      </c>
    </row>
    <row r="3325" spans="1:20" ht="45" x14ac:dyDescent="0.2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 t="shared" si="204"/>
        <v>1.228</v>
      </c>
      <c r="P3325" s="7">
        <f t="shared" si="205"/>
        <v>54.985074626865675</v>
      </c>
      <c r="Q3325" t="s">
        <v>8325</v>
      </c>
      <c r="R3325" t="s">
        <v>8354</v>
      </c>
      <c r="S3325" s="17">
        <f t="shared" si="206"/>
        <v>42124.869942129626</v>
      </c>
      <c r="T3325" s="11">
        <f t="shared" si="207"/>
        <v>42155.957638888889</v>
      </c>
    </row>
    <row r="3326" spans="1:20" ht="45" x14ac:dyDescent="0.2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 t="shared" si="204"/>
        <v>1.2283299999999999</v>
      </c>
      <c r="P3326" s="7">
        <f t="shared" si="205"/>
        <v>32.324473684210524</v>
      </c>
      <c r="Q3326" t="s">
        <v>8325</v>
      </c>
      <c r="R3326" t="s">
        <v>8330</v>
      </c>
      <c r="S3326" s="17">
        <f t="shared" si="206"/>
        <v>41127.603969907403</v>
      </c>
      <c r="T3326" s="11">
        <f t="shared" si="207"/>
        <v>41149.791666666664</v>
      </c>
    </row>
    <row r="3327" spans="1:20" ht="60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 t="shared" si="204"/>
        <v>1.2290000000000001</v>
      </c>
      <c r="P3327" s="7">
        <f t="shared" si="205"/>
        <v>169.51724137931035</v>
      </c>
      <c r="Q3327" t="s">
        <v>8319</v>
      </c>
      <c r="R3327" t="s">
        <v>8349</v>
      </c>
      <c r="S3327" s="17">
        <f t="shared" si="206"/>
        <v>41722.458020833328</v>
      </c>
      <c r="T3327" s="11">
        <f t="shared" si="207"/>
        <v>41752.458020833328</v>
      </c>
    </row>
    <row r="3328" spans="1:20" ht="60" x14ac:dyDescent="0.2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 t="shared" si="204"/>
        <v>1.2299154545454545</v>
      </c>
      <c r="P3328" s="7">
        <f t="shared" si="205"/>
        <v>190.55028169014085</v>
      </c>
      <c r="Q3328" t="s">
        <v>8310</v>
      </c>
      <c r="R3328" t="s">
        <v>8311</v>
      </c>
      <c r="S3328" s="17">
        <f t="shared" si="206"/>
        <v>42327.625914351847</v>
      </c>
      <c r="T3328" s="11">
        <f t="shared" si="207"/>
        <v>42357.625914351847</v>
      </c>
    </row>
    <row r="3329" spans="1:20" ht="45" x14ac:dyDescent="0.2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 t="shared" si="204"/>
        <v>1.23</v>
      </c>
      <c r="P3329" s="7">
        <f t="shared" si="205"/>
        <v>46.125</v>
      </c>
      <c r="Q3329" t="s">
        <v>8317</v>
      </c>
      <c r="R3329" t="s">
        <v>8318</v>
      </c>
      <c r="S3329" s="17">
        <f t="shared" si="206"/>
        <v>42516.795034722221</v>
      </c>
      <c r="T3329" s="11">
        <f t="shared" si="207"/>
        <v>42546.795034722221</v>
      </c>
    </row>
    <row r="3330" spans="1:20" ht="45" x14ac:dyDescent="0.2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 t="shared" ref="O3330:O3393" si="208">E3330/D3330</f>
        <v>1.2307407407407407</v>
      </c>
      <c r="P3330" s="7">
        <f t="shared" ref="P3330:P3393" si="209">IFERROR(E3330/L3330,0)</f>
        <v>114.58620689655173</v>
      </c>
      <c r="Q3330" t="s">
        <v>8310</v>
      </c>
      <c r="R3330" t="s">
        <v>8315</v>
      </c>
      <c r="S3330" s="17">
        <f t="shared" ref="S3330:S3393" si="210">(((J3330/60)/60)/24)+DATE(1970,1,1)+(-5/24)</f>
        <v>42697.113032407404</v>
      </c>
      <c r="T3330" s="11">
        <f t="shared" ref="T3330:T3393" si="211">(((I3330/60)/60)/24)+DATE(1970,1,1)+(-5/24)</f>
        <v>42725.124305555553</v>
      </c>
    </row>
    <row r="3331" spans="1:20" ht="45" x14ac:dyDescent="0.2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 t="shared" si="208"/>
        <v>1.2314285714285715</v>
      </c>
      <c r="P3331" s="7">
        <f t="shared" si="209"/>
        <v>93.695652173913047</v>
      </c>
      <c r="Q3331" t="s">
        <v>8319</v>
      </c>
      <c r="R3331" t="s">
        <v>8356</v>
      </c>
      <c r="S3331" s="17">
        <f t="shared" si="210"/>
        <v>42083.687199074069</v>
      </c>
      <c r="T3331" s="11">
        <f t="shared" si="211"/>
        <v>42128.687199074069</v>
      </c>
    </row>
    <row r="3332" spans="1:20" ht="45" x14ac:dyDescent="0.2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 t="shared" si="208"/>
        <v>1.2324999999999999</v>
      </c>
      <c r="P3332" s="7">
        <f t="shared" si="209"/>
        <v>71.242774566473983</v>
      </c>
      <c r="Q3332" t="s">
        <v>8317</v>
      </c>
      <c r="R3332" t="s">
        <v>8318</v>
      </c>
      <c r="S3332" s="17">
        <f t="shared" si="210"/>
        <v>42472.798703703702</v>
      </c>
      <c r="T3332" s="11">
        <f t="shared" si="211"/>
        <v>42502.798703703702</v>
      </c>
    </row>
    <row r="3333" spans="1:20" ht="45" x14ac:dyDescent="0.2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 t="shared" si="208"/>
        <v>1.232608695652174</v>
      </c>
      <c r="P3333" s="7">
        <f t="shared" si="209"/>
        <v>74.60526315789474</v>
      </c>
      <c r="Q3333" t="s">
        <v>8325</v>
      </c>
      <c r="R3333" t="s">
        <v>8326</v>
      </c>
      <c r="S3333" s="17">
        <f t="shared" si="210"/>
        <v>40665.741643518515</v>
      </c>
      <c r="T3333" s="11">
        <f t="shared" si="211"/>
        <v>40691.833333333328</v>
      </c>
    </row>
    <row r="3334" spans="1:20" ht="45" x14ac:dyDescent="0.2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 t="shared" si="208"/>
        <v>1.2327586206896552</v>
      </c>
      <c r="P3334" s="7">
        <f t="shared" si="209"/>
        <v>99.860335195530723</v>
      </c>
      <c r="Q3334" t="s">
        <v>8310</v>
      </c>
      <c r="R3334" t="s">
        <v>8315</v>
      </c>
      <c r="S3334" s="17">
        <f t="shared" si="210"/>
        <v>42114.735995370364</v>
      </c>
      <c r="T3334" s="11">
        <f t="shared" si="211"/>
        <v>42144.735995370364</v>
      </c>
    </row>
    <row r="3335" spans="1:20" ht="45" x14ac:dyDescent="0.2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 t="shared" si="208"/>
        <v>1.2333333333333334</v>
      </c>
      <c r="P3335" s="7">
        <f t="shared" si="209"/>
        <v>31.623931623931625</v>
      </c>
      <c r="Q3335" t="s">
        <v>8310</v>
      </c>
      <c r="R3335" t="s">
        <v>8311</v>
      </c>
      <c r="S3335" s="17">
        <f t="shared" si="210"/>
        <v>41812.464907407404</v>
      </c>
      <c r="T3335" s="11">
        <f t="shared" si="211"/>
        <v>41842.464907407404</v>
      </c>
    </row>
    <row r="3336" spans="1:20" ht="45" x14ac:dyDescent="0.2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 t="shared" si="208"/>
        <v>1.2342857142857142</v>
      </c>
      <c r="P3336" s="7">
        <f t="shared" si="209"/>
        <v>43.2</v>
      </c>
      <c r="Q3336" t="s">
        <v>8317</v>
      </c>
      <c r="R3336" t="s">
        <v>8318</v>
      </c>
      <c r="S3336" s="17">
        <f t="shared" si="210"/>
        <v>42556.296157407407</v>
      </c>
      <c r="T3336" s="11">
        <f t="shared" si="211"/>
        <v>42595.082638888889</v>
      </c>
    </row>
    <row r="3337" spans="1:20" ht="30" x14ac:dyDescent="0.2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 t="shared" si="208"/>
        <v>1.2348756218905472</v>
      </c>
      <c r="P3337" s="7">
        <f t="shared" si="209"/>
        <v>94.736641221374043</v>
      </c>
      <c r="Q3337" t="s">
        <v>8338</v>
      </c>
      <c r="R3337" t="s">
        <v>8339</v>
      </c>
      <c r="S3337" s="17">
        <f t="shared" si="210"/>
        <v>42758.767604166664</v>
      </c>
      <c r="T3337" s="11">
        <f t="shared" si="211"/>
        <v>42795.583333333336</v>
      </c>
    </row>
    <row r="3338" spans="1:20" ht="45" x14ac:dyDescent="0.2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 t="shared" si="208"/>
        <v>1.2353000000000001</v>
      </c>
      <c r="P3338" s="7">
        <f t="shared" si="209"/>
        <v>88.23571428571428</v>
      </c>
      <c r="Q3338" t="s">
        <v>8319</v>
      </c>
      <c r="R3338" t="s">
        <v>8349</v>
      </c>
      <c r="S3338" s="17">
        <f t="shared" si="210"/>
        <v>42331.499699074069</v>
      </c>
      <c r="T3338" s="11">
        <f t="shared" si="211"/>
        <v>42391.499699074069</v>
      </c>
    </row>
    <row r="3339" spans="1:20" ht="45" x14ac:dyDescent="0.2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 t="shared" si="208"/>
        <v>1.2353333333333334</v>
      </c>
      <c r="P3339" s="7">
        <f t="shared" si="209"/>
        <v>89.301204819277103</v>
      </c>
      <c r="Q3339" t="s">
        <v>8325</v>
      </c>
      <c r="R3339" t="s">
        <v>8329</v>
      </c>
      <c r="S3339" s="17">
        <f t="shared" si="210"/>
        <v>41075.627164351848</v>
      </c>
      <c r="T3339" s="11">
        <f t="shared" si="211"/>
        <v>41105.627164351848</v>
      </c>
    </row>
    <row r="3340" spans="1:20" ht="45" x14ac:dyDescent="0.2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 t="shared" si="208"/>
        <v>1.236</v>
      </c>
      <c r="P3340" s="7">
        <f t="shared" si="209"/>
        <v>29.428571428571427</v>
      </c>
      <c r="Q3340" t="s">
        <v>8317</v>
      </c>
      <c r="R3340" t="s">
        <v>8318</v>
      </c>
      <c r="S3340" s="17">
        <f t="shared" si="210"/>
        <v>42544.605995370373</v>
      </c>
      <c r="T3340" s="11">
        <f t="shared" si="211"/>
        <v>42582.665277777771</v>
      </c>
    </row>
    <row r="3341" spans="1:20" ht="45" x14ac:dyDescent="0.2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 t="shared" si="208"/>
        <v>1.2361333333333333</v>
      </c>
      <c r="P3341" s="7">
        <f t="shared" si="209"/>
        <v>67.671532846715323</v>
      </c>
      <c r="Q3341" t="s">
        <v>8325</v>
      </c>
      <c r="R3341" t="s">
        <v>8326</v>
      </c>
      <c r="S3341" s="17">
        <f t="shared" si="210"/>
        <v>41586.266840277778</v>
      </c>
      <c r="T3341" s="11">
        <f t="shared" si="211"/>
        <v>41616.999305555553</v>
      </c>
    </row>
    <row r="3342" spans="1:20" ht="45" x14ac:dyDescent="0.2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 t="shared" si="208"/>
        <v>1.2362</v>
      </c>
      <c r="P3342" s="7">
        <f t="shared" si="209"/>
        <v>80.272727272727266</v>
      </c>
      <c r="Q3342" t="s">
        <v>8325</v>
      </c>
      <c r="R3342" t="s">
        <v>8329</v>
      </c>
      <c r="S3342" s="17">
        <f t="shared" si="210"/>
        <v>40865.658807870372</v>
      </c>
      <c r="T3342" s="11">
        <f t="shared" si="211"/>
        <v>40902</v>
      </c>
    </row>
    <row r="3343" spans="1:20" ht="45" x14ac:dyDescent="0.2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 t="shared" si="208"/>
        <v>1.2364125714285714</v>
      </c>
      <c r="P3343" s="7">
        <f t="shared" si="209"/>
        <v>110.39397959183674</v>
      </c>
      <c r="Q3343" t="s">
        <v>8338</v>
      </c>
      <c r="R3343" t="s">
        <v>8339</v>
      </c>
      <c r="S3343" s="17">
        <f t="shared" si="210"/>
        <v>42751.325057870366</v>
      </c>
      <c r="T3343" s="11">
        <f t="shared" si="211"/>
        <v>42780.749305555553</v>
      </c>
    </row>
    <row r="3344" spans="1:20" ht="45" x14ac:dyDescent="0.2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 t="shared" si="208"/>
        <v>1.2366666666666666</v>
      </c>
      <c r="P3344" s="7">
        <f t="shared" si="209"/>
        <v>14.84</v>
      </c>
      <c r="Q3344" t="s">
        <v>8317</v>
      </c>
      <c r="R3344" t="s">
        <v>8357</v>
      </c>
      <c r="S3344" s="17">
        <f t="shared" si="210"/>
        <v>42334.260601851849</v>
      </c>
      <c r="T3344" s="11">
        <f t="shared" si="211"/>
        <v>42361.749305555553</v>
      </c>
    </row>
    <row r="3345" spans="1:20" ht="45" x14ac:dyDescent="0.2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 t="shared" si="208"/>
        <v>1.236801</v>
      </c>
      <c r="P3345" s="7">
        <f t="shared" si="209"/>
        <v>194.26193717277485</v>
      </c>
      <c r="Q3345" t="s">
        <v>8319</v>
      </c>
      <c r="R3345" t="s">
        <v>8349</v>
      </c>
      <c r="S3345" s="17">
        <f t="shared" si="210"/>
        <v>41535.604374999995</v>
      </c>
      <c r="T3345" s="11">
        <f t="shared" si="211"/>
        <v>41562.957638888889</v>
      </c>
    </row>
    <row r="3346" spans="1:20" ht="45" x14ac:dyDescent="0.2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 t="shared" si="208"/>
        <v>1.2394444444444443</v>
      </c>
      <c r="P3346" s="7">
        <f t="shared" si="209"/>
        <v>69.71875</v>
      </c>
      <c r="Q3346" t="s">
        <v>8310</v>
      </c>
      <c r="R3346" t="s">
        <v>8312</v>
      </c>
      <c r="S3346" s="17">
        <f t="shared" si="210"/>
        <v>40997.063159722216</v>
      </c>
      <c r="T3346" s="11">
        <f t="shared" si="211"/>
        <v>41057.063159722216</v>
      </c>
    </row>
    <row r="3347" spans="1:20" ht="45" x14ac:dyDescent="0.2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 t="shared" si="208"/>
        <v>1.2394678492239468</v>
      </c>
      <c r="P3347" s="7">
        <f t="shared" si="209"/>
        <v>43</v>
      </c>
      <c r="Q3347" t="s">
        <v>8325</v>
      </c>
      <c r="R3347" t="s">
        <v>8329</v>
      </c>
      <c r="S3347" s="17">
        <f t="shared" si="210"/>
        <v>40981.501909722218</v>
      </c>
      <c r="T3347" s="11">
        <f t="shared" si="211"/>
        <v>41011.501909722218</v>
      </c>
    </row>
    <row r="3348" spans="1:20" x14ac:dyDescent="0.25">
      <c r="A3348">
        <v>1372</v>
      </c>
      <c r="B3348" s="3" t="s">
        <v>1373</v>
      </c>
      <c r="C3348" s="3" t="s">
        <v>5482</v>
      </c>
      <c r="D3348">
        <v>500</v>
      </c>
      <c r="E3348">
        <v>620</v>
      </c>
      <c r="F3348" t="s">
        <v>8219</v>
      </c>
      <c r="G3348" t="s">
        <v>8224</v>
      </c>
      <c r="H3348" t="s">
        <v>8246</v>
      </c>
      <c r="I3348">
        <v>1342115132</v>
      </c>
      <c r="J3348">
        <v>1339523132</v>
      </c>
      <c r="K3348" t="b">
        <v>0</v>
      </c>
      <c r="L3348">
        <v>16</v>
      </c>
      <c r="M3348" t="b">
        <v>1</v>
      </c>
      <c r="N3348" t="s">
        <v>8276</v>
      </c>
      <c r="O3348" s="6">
        <f t="shared" si="208"/>
        <v>1.24</v>
      </c>
      <c r="P3348" s="7">
        <f t="shared" si="209"/>
        <v>38.75</v>
      </c>
      <c r="Q3348" t="s">
        <v>8325</v>
      </c>
      <c r="R3348" t="s">
        <v>8326</v>
      </c>
      <c r="S3348" s="17">
        <f t="shared" si="210"/>
        <v>41072.53162037037</v>
      </c>
      <c r="T3348" s="11">
        <f t="shared" si="211"/>
        <v>41102.53162037037</v>
      </c>
    </row>
    <row r="3349" spans="1:20" ht="45" x14ac:dyDescent="0.25">
      <c r="A3349">
        <v>2823</v>
      </c>
      <c r="B3349" s="3" t="s">
        <v>2823</v>
      </c>
      <c r="C3349" s="3" t="s">
        <v>6933</v>
      </c>
      <c r="D3349">
        <v>100</v>
      </c>
      <c r="E3349">
        <v>124</v>
      </c>
      <c r="F3349" t="s">
        <v>8219</v>
      </c>
      <c r="G3349" t="s">
        <v>8225</v>
      </c>
      <c r="H3349" t="s">
        <v>8247</v>
      </c>
      <c r="I3349">
        <v>1427842740</v>
      </c>
      <c r="J3349">
        <v>1425428206</v>
      </c>
      <c r="K3349" t="b">
        <v>0</v>
      </c>
      <c r="L3349">
        <v>14</v>
      </c>
      <c r="M3349" t="b">
        <v>1</v>
      </c>
      <c r="N3349" t="s">
        <v>8271</v>
      </c>
      <c r="O3349" s="6">
        <f t="shared" si="208"/>
        <v>1.24</v>
      </c>
      <c r="P3349" s="7">
        <f t="shared" si="209"/>
        <v>8.8571428571428577</v>
      </c>
      <c r="Q3349" t="s">
        <v>8317</v>
      </c>
      <c r="R3349" t="s">
        <v>8318</v>
      </c>
      <c r="S3349" s="17">
        <f t="shared" si="210"/>
        <v>42066.803310185183</v>
      </c>
      <c r="T3349" s="11">
        <f t="shared" si="211"/>
        <v>42094.749305555553</v>
      </c>
    </row>
    <row r="3350" spans="1:20" ht="45" x14ac:dyDescent="0.25">
      <c r="A3350">
        <v>1299</v>
      </c>
      <c r="B3350" s="3" t="s">
        <v>1300</v>
      </c>
      <c r="C3350" s="3" t="s">
        <v>5409</v>
      </c>
      <c r="D3350">
        <v>3500</v>
      </c>
      <c r="E3350">
        <v>4340</v>
      </c>
      <c r="F3350" t="s">
        <v>8219</v>
      </c>
      <c r="G3350" t="s">
        <v>8224</v>
      </c>
      <c r="H3350" t="s">
        <v>8246</v>
      </c>
      <c r="I3350">
        <v>1436902359</v>
      </c>
      <c r="J3350">
        <v>1434310359</v>
      </c>
      <c r="K3350" t="b">
        <v>0</v>
      </c>
      <c r="L3350">
        <v>32</v>
      </c>
      <c r="M3350" t="b">
        <v>1</v>
      </c>
      <c r="N3350" t="s">
        <v>8271</v>
      </c>
      <c r="O3350" s="6">
        <f t="shared" si="208"/>
        <v>1.24</v>
      </c>
      <c r="P3350" s="7">
        <f t="shared" si="209"/>
        <v>135.625</v>
      </c>
      <c r="Q3350" t="s">
        <v>8317</v>
      </c>
      <c r="R3350" t="s">
        <v>8318</v>
      </c>
      <c r="S3350" s="17">
        <f t="shared" si="210"/>
        <v>42169.606006944443</v>
      </c>
      <c r="T3350" s="11">
        <f t="shared" si="211"/>
        <v>42199.606006944443</v>
      </c>
    </row>
    <row r="3351" spans="1:20" ht="45" x14ac:dyDescent="0.2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 t="shared" si="208"/>
        <v>1.2400610000000001</v>
      </c>
      <c r="P3351" s="7">
        <f t="shared" si="209"/>
        <v>92.541865671641801</v>
      </c>
      <c r="Q3351" t="s">
        <v>8325</v>
      </c>
      <c r="R3351" t="s">
        <v>8326</v>
      </c>
      <c r="S3351" s="17">
        <f t="shared" si="210"/>
        <v>40564.786504629628</v>
      </c>
      <c r="T3351" s="11">
        <f t="shared" si="211"/>
        <v>40594.786504629628</v>
      </c>
    </row>
    <row r="3352" spans="1:20" ht="45" x14ac:dyDescent="0.2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 t="shared" si="208"/>
        <v>1.2408571428571429</v>
      </c>
      <c r="P3352" s="7">
        <f t="shared" si="209"/>
        <v>68.936507936507937</v>
      </c>
      <c r="Q3352" t="s">
        <v>8325</v>
      </c>
      <c r="R3352" t="s">
        <v>8326</v>
      </c>
      <c r="S3352" s="17">
        <f t="shared" si="210"/>
        <v>42160.526874999996</v>
      </c>
      <c r="T3352" s="11">
        <f t="shared" si="211"/>
        <v>42190.526874999996</v>
      </c>
    </row>
    <row r="3353" spans="1:20" ht="45" x14ac:dyDescent="0.2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 t="shared" si="208"/>
        <v>1.2415933781686497</v>
      </c>
      <c r="P3353" s="7">
        <f t="shared" si="209"/>
        <v>139.53488372093022</v>
      </c>
      <c r="Q3353" t="s">
        <v>8310</v>
      </c>
      <c r="R3353" t="s">
        <v>8315</v>
      </c>
      <c r="S3353" s="17">
        <f t="shared" si="210"/>
        <v>41837.002210648148</v>
      </c>
      <c r="T3353" s="11">
        <f t="shared" si="211"/>
        <v>41858.791666666664</v>
      </c>
    </row>
    <row r="3354" spans="1:20" ht="45" x14ac:dyDescent="0.2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 t="shared" si="208"/>
        <v>1.242</v>
      </c>
      <c r="P3354" s="7">
        <f t="shared" si="209"/>
        <v>50.901639344262293</v>
      </c>
      <c r="Q3354" t="s">
        <v>8317</v>
      </c>
      <c r="R3354" t="s">
        <v>8318</v>
      </c>
      <c r="S3354" s="17">
        <f t="shared" si="210"/>
        <v>41771.897604166668</v>
      </c>
      <c r="T3354" s="11">
        <f t="shared" si="211"/>
        <v>41803.708333333328</v>
      </c>
    </row>
    <row r="3355" spans="1:20" ht="45" x14ac:dyDescent="0.2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 t="shared" si="208"/>
        <v>1.2433537832310839</v>
      </c>
      <c r="P3355" s="7">
        <f t="shared" si="209"/>
        <v>45.037037037037038</v>
      </c>
      <c r="Q3355" t="s">
        <v>8317</v>
      </c>
      <c r="R3355" t="s">
        <v>8318</v>
      </c>
      <c r="S3355" s="17">
        <f t="shared" si="210"/>
        <v>42010.994247685179</v>
      </c>
      <c r="T3355" s="11">
        <f t="shared" si="211"/>
        <v>42037.977083333331</v>
      </c>
    </row>
    <row r="3356" spans="1:20" ht="45" x14ac:dyDescent="0.2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 t="shared" si="208"/>
        <v>1.244</v>
      </c>
      <c r="P3356" s="7">
        <f t="shared" si="209"/>
        <v>47.846153846153847</v>
      </c>
      <c r="Q3356" t="s">
        <v>8317</v>
      </c>
      <c r="R3356" t="s">
        <v>8318</v>
      </c>
      <c r="S3356" s="17">
        <f t="shared" si="210"/>
        <v>42584.638495370367</v>
      </c>
      <c r="T3356" s="11">
        <f t="shared" si="211"/>
        <v>42624.638495370367</v>
      </c>
    </row>
    <row r="3357" spans="1:20" ht="30" x14ac:dyDescent="0.2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 t="shared" si="208"/>
        <v>1.2470000000000001</v>
      </c>
      <c r="P3357" s="7">
        <f t="shared" si="209"/>
        <v>168.51351351351352</v>
      </c>
      <c r="Q3357" t="s">
        <v>8325</v>
      </c>
      <c r="R3357" t="s">
        <v>8346</v>
      </c>
      <c r="S3357" s="17">
        <f t="shared" si="210"/>
        <v>41146.615879629629</v>
      </c>
      <c r="T3357" s="11">
        <f t="shared" si="211"/>
        <v>41176.615879629629</v>
      </c>
    </row>
    <row r="3358" spans="1:20" ht="45" x14ac:dyDescent="0.25">
      <c r="A3358">
        <v>3616</v>
      </c>
      <c r="B3358" s="3" t="s">
        <v>3614</v>
      </c>
      <c r="C3358" s="3" t="s">
        <v>7726</v>
      </c>
      <c r="D3358">
        <v>2500</v>
      </c>
      <c r="E3358">
        <v>3120</v>
      </c>
      <c r="F3358" t="s">
        <v>8219</v>
      </c>
      <c r="G3358" t="s">
        <v>8225</v>
      </c>
      <c r="H3358" t="s">
        <v>8247</v>
      </c>
      <c r="I3358">
        <v>1426801664</v>
      </c>
      <c r="J3358">
        <v>1424213264</v>
      </c>
      <c r="K3358" t="b">
        <v>0</v>
      </c>
      <c r="L3358">
        <v>45</v>
      </c>
      <c r="M3358" t="b">
        <v>1</v>
      </c>
      <c r="N3358" t="s">
        <v>8271</v>
      </c>
      <c r="O3358" s="6">
        <f t="shared" si="208"/>
        <v>1.248</v>
      </c>
      <c r="P3358" s="7">
        <f t="shared" si="209"/>
        <v>69.333333333333329</v>
      </c>
      <c r="Q3358" t="s">
        <v>8317</v>
      </c>
      <c r="R3358" t="s">
        <v>8318</v>
      </c>
      <c r="S3358" s="17">
        <f t="shared" si="210"/>
        <v>42052.741481481477</v>
      </c>
      <c r="T3358" s="11">
        <f t="shared" si="211"/>
        <v>42082.699814814812</v>
      </c>
    </row>
    <row r="3359" spans="1:20" ht="30" x14ac:dyDescent="0.25">
      <c r="A3359">
        <v>3222</v>
      </c>
      <c r="B3359" s="3" t="s">
        <v>3222</v>
      </c>
      <c r="C3359" s="3" t="s">
        <v>7332</v>
      </c>
      <c r="D3359">
        <v>2500</v>
      </c>
      <c r="E3359">
        <v>3120</v>
      </c>
      <c r="F3359" t="s">
        <v>8219</v>
      </c>
      <c r="G3359" t="s">
        <v>8224</v>
      </c>
      <c r="H3359" t="s">
        <v>8246</v>
      </c>
      <c r="I3359">
        <v>1445722140</v>
      </c>
      <c r="J3359">
        <v>1443016697</v>
      </c>
      <c r="K3359" t="b">
        <v>1</v>
      </c>
      <c r="L3359">
        <v>84</v>
      </c>
      <c r="M3359" t="b">
        <v>1</v>
      </c>
      <c r="N3359" t="s">
        <v>8271</v>
      </c>
      <c r="O3359" s="6">
        <f t="shared" si="208"/>
        <v>1.248</v>
      </c>
      <c r="P3359" s="7">
        <f t="shared" si="209"/>
        <v>37.142857142857146</v>
      </c>
      <c r="Q3359" t="s">
        <v>8317</v>
      </c>
      <c r="R3359" t="s">
        <v>8318</v>
      </c>
      <c r="S3359" s="17">
        <f t="shared" si="210"/>
        <v>42270.373807870368</v>
      </c>
      <c r="T3359" s="11">
        <f t="shared" si="211"/>
        <v>42301.686805555553</v>
      </c>
    </row>
    <row r="3360" spans="1:20" ht="45" x14ac:dyDescent="0.2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 t="shared" si="208"/>
        <v>1.2484324324324325</v>
      </c>
      <c r="P3360" s="7">
        <f t="shared" si="209"/>
        <v>95.834024896265561</v>
      </c>
      <c r="Q3360" t="s">
        <v>8338</v>
      </c>
      <c r="R3360" t="s">
        <v>8339</v>
      </c>
      <c r="S3360" s="17">
        <f t="shared" si="210"/>
        <v>41964.543009259258</v>
      </c>
      <c r="T3360" s="11">
        <f t="shared" si="211"/>
        <v>41995.791666666664</v>
      </c>
    </row>
    <row r="3361" spans="1:20" ht="30" x14ac:dyDescent="0.25">
      <c r="A3361">
        <v>2492</v>
      </c>
      <c r="B3361" s="3" t="s">
        <v>2492</v>
      </c>
      <c r="C3361" s="3" t="s">
        <v>6602</v>
      </c>
      <c r="D3361">
        <v>600</v>
      </c>
      <c r="E3361">
        <v>750</v>
      </c>
      <c r="F3361" t="s">
        <v>8219</v>
      </c>
      <c r="G3361" t="s">
        <v>8224</v>
      </c>
      <c r="H3361" t="s">
        <v>8246</v>
      </c>
      <c r="I3361">
        <v>1339840740</v>
      </c>
      <c r="J3361">
        <v>1335397188</v>
      </c>
      <c r="K3361" t="b">
        <v>0</v>
      </c>
      <c r="L3361">
        <v>27</v>
      </c>
      <c r="M3361" t="b">
        <v>1</v>
      </c>
      <c r="N3361" t="s">
        <v>8279</v>
      </c>
      <c r="O3361" s="6">
        <f t="shared" si="208"/>
        <v>1.25</v>
      </c>
      <c r="P3361" s="7">
        <f t="shared" si="209"/>
        <v>27.777777777777779</v>
      </c>
      <c r="Q3361" t="s">
        <v>8325</v>
      </c>
      <c r="R3361" t="s">
        <v>8329</v>
      </c>
      <c r="S3361" s="17">
        <f t="shared" si="210"/>
        <v>41024.777638888889</v>
      </c>
      <c r="T3361" s="11">
        <f t="shared" si="211"/>
        <v>41076.207638888889</v>
      </c>
    </row>
    <row r="3362" spans="1:20" ht="45" x14ac:dyDescent="0.25">
      <c r="A3362">
        <v>1345</v>
      </c>
      <c r="B3362" s="3" t="s">
        <v>1346</v>
      </c>
      <c r="C3362" s="3" t="s">
        <v>5455</v>
      </c>
      <c r="D3362">
        <v>300</v>
      </c>
      <c r="E3362">
        <v>375</v>
      </c>
      <c r="F3362" t="s">
        <v>8219</v>
      </c>
      <c r="G3362" t="s">
        <v>8224</v>
      </c>
      <c r="H3362" t="s">
        <v>8246</v>
      </c>
      <c r="I3362">
        <v>1405366359</v>
      </c>
      <c r="J3362">
        <v>1402342359</v>
      </c>
      <c r="K3362" t="b">
        <v>0</v>
      </c>
      <c r="L3362">
        <v>7</v>
      </c>
      <c r="M3362" t="b">
        <v>1</v>
      </c>
      <c r="N3362" t="s">
        <v>8274</v>
      </c>
      <c r="O3362" s="6">
        <f t="shared" si="208"/>
        <v>1.25</v>
      </c>
      <c r="P3362" s="7">
        <f t="shared" si="209"/>
        <v>53.571428571428569</v>
      </c>
      <c r="Q3362" t="s">
        <v>8322</v>
      </c>
      <c r="R3362" t="s">
        <v>8323</v>
      </c>
      <c r="S3362" s="17">
        <f t="shared" si="210"/>
        <v>41799.606006944443</v>
      </c>
      <c r="T3362" s="11">
        <f t="shared" si="211"/>
        <v>41834.606006944443</v>
      </c>
    </row>
    <row r="3363" spans="1:20" ht="45" x14ac:dyDescent="0.2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6">
        <f t="shared" si="208"/>
        <v>1.25</v>
      </c>
      <c r="P3363" s="7">
        <f t="shared" si="209"/>
        <v>75</v>
      </c>
      <c r="Q3363" t="s">
        <v>8317</v>
      </c>
      <c r="R3363" t="s">
        <v>8359</v>
      </c>
      <c r="S3363" s="17">
        <f t="shared" si="210"/>
        <v>42044.557627314811</v>
      </c>
      <c r="T3363" s="11">
        <f t="shared" si="211"/>
        <v>42058.557627314811</v>
      </c>
    </row>
    <row r="3364" spans="1:20" ht="45" x14ac:dyDescent="0.2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6">
        <f t="shared" si="208"/>
        <v>1.25</v>
      </c>
      <c r="P3364" s="7">
        <f t="shared" si="209"/>
        <v>50</v>
      </c>
      <c r="Q3364" t="s">
        <v>8317</v>
      </c>
      <c r="R3364" t="s">
        <v>8318</v>
      </c>
      <c r="S3364" s="17">
        <f t="shared" si="210"/>
        <v>42722.674027777779</v>
      </c>
      <c r="T3364" s="11">
        <f t="shared" si="211"/>
        <v>42752.674027777779</v>
      </c>
    </row>
    <row r="3365" spans="1:20" ht="45" x14ac:dyDescent="0.2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 t="shared" si="208"/>
        <v>1.2502285714285715</v>
      </c>
      <c r="P3365" s="7">
        <f t="shared" si="209"/>
        <v>146.34782608695653</v>
      </c>
      <c r="Q3365" t="s">
        <v>8310</v>
      </c>
      <c r="R3365" t="s">
        <v>8315</v>
      </c>
      <c r="S3365" s="17">
        <f t="shared" si="210"/>
        <v>42772.460729166669</v>
      </c>
      <c r="T3365" s="11">
        <f t="shared" si="211"/>
        <v>42802.666666666664</v>
      </c>
    </row>
    <row r="3366" spans="1:20" ht="45" x14ac:dyDescent="0.2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 t="shared" si="208"/>
        <v>1.2506666666666666</v>
      </c>
      <c r="P3366" s="7">
        <f t="shared" si="209"/>
        <v>36.07692307692308</v>
      </c>
      <c r="Q3366" t="s">
        <v>8317</v>
      </c>
      <c r="R3366" t="s">
        <v>8318</v>
      </c>
      <c r="S3366" s="17">
        <f t="shared" si="210"/>
        <v>42708.926446759251</v>
      </c>
      <c r="T3366" s="11">
        <f t="shared" si="211"/>
        <v>42738.926446759251</v>
      </c>
    </row>
    <row r="3367" spans="1:20" ht="45" x14ac:dyDescent="0.2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 t="shared" si="208"/>
        <v>1.2510239999999999</v>
      </c>
      <c r="P3367" s="7">
        <f t="shared" si="209"/>
        <v>73.416901408450698</v>
      </c>
      <c r="Q3367" t="s">
        <v>8319</v>
      </c>
      <c r="R3367" t="s">
        <v>8349</v>
      </c>
      <c r="S3367" s="17">
        <f t="shared" si="210"/>
        <v>40960.849016203698</v>
      </c>
      <c r="T3367" s="11">
        <f t="shared" si="211"/>
        <v>40991.958333333328</v>
      </c>
    </row>
    <row r="3368" spans="1:20" x14ac:dyDescent="0.2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6">
        <f t="shared" si="208"/>
        <v>1.25125</v>
      </c>
      <c r="P3368" s="7">
        <f t="shared" si="209"/>
        <v>37.074074074074076</v>
      </c>
      <c r="Q3368" t="s">
        <v>8325</v>
      </c>
      <c r="R3368" t="s">
        <v>8326</v>
      </c>
      <c r="S3368" s="17">
        <f t="shared" si="210"/>
        <v>41408.792037037034</v>
      </c>
      <c r="T3368" s="11">
        <f t="shared" si="211"/>
        <v>41429.792037037034</v>
      </c>
    </row>
    <row r="3369" spans="1:20" ht="45" x14ac:dyDescent="0.2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6">
        <f t="shared" si="208"/>
        <v>1.25125</v>
      </c>
      <c r="P3369" s="7">
        <f t="shared" si="209"/>
        <v>91</v>
      </c>
      <c r="Q3369" t="s">
        <v>8319</v>
      </c>
      <c r="R3369" t="s">
        <v>8356</v>
      </c>
      <c r="S3369" s="17">
        <f t="shared" si="210"/>
        <v>42318.827499999999</v>
      </c>
      <c r="T3369" s="11">
        <f t="shared" si="211"/>
        <v>42378.827499999999</v>
      </c>
    </row>
    <row r="3370" spans="1:20" ht="45" x14ac:dyDescent="0.2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 t="shared" si="208"/>
        <v>1.2513333333333334</v>
      </c>
      <c r="P3370" s="7">
        <f t="shared" si="209"/>
        <v>23.172839506172838</v>
      </c>
      <c r="Q3370" t="s">
        <v>8322</v>
      </c>
      <c r="R3370" t="s">
        <v>8342</v>
      </c>
      <c r="S3370" s="17">
        <f t="shared" si="210"/>
        <v>41250.618784722217</v>
      </c>
      <c r="T3370" s="11">
        <f t="shared" si="211"/>
        <v>41271.618784722217</v>
      </c>
    </row>
    <row r="3371" spans="1:20" ht="45" x14ac:dyDescent="0.2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 t="shared" si="208"/>
        <v>1.2513700000000001</v>
      </c>
      <c r="P3371" s="7">
        <f t="shared" si="209"/>
        <v>385.03692307692307</v>
      </c>
      <c r="Q3371" t="s">
        <v>8319</v>
      </c>
      <c r="R3371" t="s">
        <v>8349</v>
      </c>
      <c r="S3371" s="17">
        <f t="shared" si="210"/>
        <v>42502.36078703704</v>
      </c>
      <c r="T3371" s="11">
        <f t="shared" si="211"/>
        <v>42532.36078703704</v>
      </c>
    </row>
    <row r="3372" spans="1:20" ht="45" x14ac:dyDescent="0.2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 t="shared" si="208"/>
        <v>1.2516</v>
      </c>
      <c r="P3372" s="7">
        <f t="shared" si="209"/>
        <v>140.1044776119403</v>
      </c>
      <c r="Q3372" t="s">
        <v>8310</v>
      </c>
      <c r="R3372" t="s">
        <v>8315</v>
      </c>
      <c r="S3372" s="17">
        <f t="shared" si="210"/>
        <v>42078.584791666661</v>
      </c>
      <c r="T3372" s="11">
        <f t="shared" si="211"/>
        <v>42123.584791666661</v>
      </c>
    </row>
    <row r="3373" spans="1:20" ht="45" x14ac:dyDescent="0.2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 t="shared" si="208"/>
        <v>1.252275</v>
      </c>
      <c r="P3373" s="7">
        <f t="shared" si="209"/>
        <v>188.31203007518798</v>
      </c>
      <c r="Q3373" t="s">
        <v>8310</v>
      </c>
      <c r="R3373" t="s">
        <v>8315</v>
      </c>
      <c r="S3373" s="17">
        <f t="shared" si="210"/>
        <v>42437.428136574068</v>
      </c>
      <c r="T3373" s="11">
        <f t="shared" si="211"/>
        <v>42467.386469907404</v>
      </c>
    </row>
    <row r="3374" spans="1:20" ht="45" x14ac:dyDescent="0.25">
      <c r="A3374">
        <v>2295</v>
      </c>
      <c r="B3374" s="3" t="s">
        <v>2296</v>
      </c>
      <c r="C3374" s="3" t="s">
        <v>6405</v>
      </c>
      <c r="D3374">
        <v>1200</v>
      </c>
      <c r="E3374">
        <v>1503</v>
      </c>
      <c r="F3374" t="s">
        <v>8219</v>
      </c>
      <c r="G3374" t="s">
        <v>8224</v>
      </c>
      <c r="H3374" t="s">
        <v>8246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8276</v>
      </c>
      <c r="O3374" s="6">
        <f t="shared" si="208"/>
        <v>1.2524999999999999</v>
      </c>
      <c r="P3374" s="7">
        <f t="shared" si="209"/>
        <v>44.205882352941174</v>
      </c>
      <c r="Q3374" t="s">
        <v>8325</v>
      </c>
      <c r="R3374" t="s">
        <v>8326</v>
      </c>
      <c r="S3374" s="17">
        <f t="shared" si="210"/>
        <v>41270.746018518512</v>
      </c>
      <c r="T3374" s="11">
        <f t="shared" si="211"/>
        <v>41300.746018518512</v>
      </c>
    </row>
    <row r="3375" spans="1:20" ht="45" x14ac:dyDescent="0.25">
      <c r="A3375">
        <v>1842</v>
      </c>
      <c r="B3375" s="3" t="s">
        <v>1843</v>
      </c>
      <c r="C3375" s="3" t="s">
        <v>5952</v>
      </c>
      <c r="D3375">
        <v>2000</v>
      </c>
      <c r="E3375">
        <v>2505</v>
      </c>
      <c r="F3375" t="s">
        <v>8219</v>
      </c>
      <c r="G3375" t="s">
        <v>8224</v>
      </c>
      <c r="H3375" t="s">
        <v>8246</v>
      </c>
      <c r="I3375">
        <v>1425275940</v>
      </c>
      <c r="J3375">
        <v>1422371381</v>
      </c>
      <c r="K3375" t="b">
        <v>0</v>
      </c>
      <c r="L3375">
        <v>21</v>
      </c>
      <c r="M3375" t="b">
        <v>1</v>
      </c>
      <c r="N3375" t="s">
        <v>8276</v>
      </c>
      <c r="O3375" s="6">
        <f t="shared" si="208"/>
        <v>1.2524999999999999</v>
      </c>
      <c r="P3375" s="7">
        <f t="shared" si="209"/>
        <v>119.28571428571429</v>
      </c>
      <c r="Q3375" t="s">
        <v>8325</v>
      </c>
      <c r="R3375" t="s">
        <v>8326</v>
      </c>
      <c r="S3375" s="17">
        <f t="shared" si="210"/>
        <v>42031.423391203702</v>
      </c>
      <c r="T3375" s="11">
        <f t="shared" si="211"/>
        <v>42065.040972222218</v>
      </c>
    </row>
    <row r="3376" spans="1:20" ht="45" x14ac:dyDescent="0.2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 t="shared" si="208"/>
        <v>1.2526086956521738</v>
      </c>
      <c r="P3376" s="7">
        <f t="shared" si="209"/>
        <v>32.011111111111113</v>
      </c>
      <c r="Q3376" t="s">
        <v>8325</v>
      </c>
      <c r="R3376" t="s">
        <v>8346</v>
      </c>
      <c r="S3376" s="17">
        <f t="shared" si="210"/>
        <v>40592.496319444443</v>
      </c>
      <c r="T3376" s="11">
        <f t="shared" si="211"/>
        <v>40622.454652777778</v>
      </c>
    </row>
    <row r="3377" spans="1:20" ht="45" x14ac:dyDescent="0.2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6">
        <f t="shared" si="208"/>
        <v>1.2529999999999999</v>
      </c>
      <c r="P3377" s="7">
        <f t="shared" si="209"/>
        <v>38.553846153846152</v>
      </c>
      <c r="Q3377" t="s">
        <v>8322</v>
      </c>
      <c r="R3377" t="s">
        <v>8323</v>
      </c>
      <c r="S3377" s="17">
        <f t="shared" si="210"/>
        <v>41304.753900462958</v>
      </c>
      <c r="T3377" s="11">
        <f t="shared" si="211"/>
        <v>41334.040972222218</v>
      </c>
    </row>
    <row r="3378" spans="1:20" ht="45" x14ac:dyDescent="0.2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6">
        <f t="shared" si="208"/>
        <v>1.2529999999999999</v>
      </c>
      <c r="P3378" s="7">
        <f t="shared" si="209"/>
        <v>67.729729729729726</v>
      </c>
      <c r="Q3378" t="s">
        <v>8325</v>
      </c>
      <c r="R3378" t="s">
        <v>8326</v>
      </c>
      <c r="S3378" s="17">
        <f t="shared" si="210"/>
        <v>42502.660428240742</v>
      </c>
      <c r="T3378" s="11">
        <f t="shared" si="211"/>
        <v>42562.660428240742</v>
      </c>
    </row>
    <row r="3379" spans="1:20" ht="30" x14ac:dyDescent="0.2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 t="shared" si="208"/>
        <v>1.2533333333333334</v>
      </c>
      <c r="P3379" s="7">
        <f t="shared" si="209"/>
        <v>41.777777777777779</v>
      </c>
      <c r="Q3379" t="s">
        <v>8310</v>
      </c>
      <c r="R3379" t="s">
        <v>8315</v>
      </c>
      <c r="S3379" s="17">
        <f t="shared" si="210"/>
        <v>42425.368564814817</v>
      </c>
      <c r="T3379" s="11">
        <f t="shared" si="211"/>
        <v>42465.458333333336</v>
      </c>
    </row>
    <row r="3380" spans="1:20" ht="45" x14ac:dyDescent="0.2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 t="shared" si="208"/>
        <v>1.2541538461538462</v>
      </c>
      <c r="P3380" s="7">
        <f t="shared" si="209"/>
        <v>77.638095238095232</v>
      </c>
      <c r="Q3380" t="s">
        <v>8325</v>
      </c>
      <c r="R3380" t="s">
        <v>8326</v>
      </c>
      <c r="S3380" s="17">
        <f t="shared" si="210"/>
        <v>41656.554305555554</v>
      </c>
      <c r="T3380" s="11">
        <f t="shared" si="211"/>
        <v>41686.554305555554</v>
      </c>
    </row>
    <row r="3381" spans="1:20" ht="45" x14ac:dyDescent="0.2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 t="shared" si="208"/>
        <v>1.2549999999999999</v>
      </c>
      <c r="P3381" s="7">
        <f t="shared" si="209"/>
        <v>71.714285714285708</v>
      </c>
      <c r="Q3381" t="s">
        <v>8310</v>
      </c>
      <c r="R3381" t="s">
        <v>8312</v>
      </c>
      <c r="S3381" s="17">
        <f t="shared" si="210"/>
        <v>40778.917094907403</v>
      </c>
      <c r="T3381" s="11">
        <f t="shared" si="211"/>
        <v>40808.917094907403</v>
      </c>
    </row>
    <row r="3382" spans="1:20" ht="30" x14ac:dyDescent="0.2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 t="shared" si="208"/>
        <v>1.2552941176470589</v>
      </c>
      <c r="P3382" s="7">
        <f t="shared" si="209"/>
        <v>187.19298245614036</v>
      </c>
      <c r="Q3382" t="s">
        <v>8322</v>
      </c>
      <c r="R3382" t="s">
        <v>8323</v>
      </c>
      <c r="S3382" s="17">
        <f t="shared" si="210"/>
        <v>42101.956249999996</v>
      </c>
      <c r="T3382" s="11">
        <f t="shared" si="211"/>
        <v>42132.999999999993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 t="shared" si="208"/>
        <v>1.2557142857142858</v>
      </c>
      <c r="P3383" s="7">
        <f t="shared" si="209"/>
        <v>57.077922077922075</v>
      </c>
      <c r="Q3383" t="s">
        <v>8310</v>
      </c>
      <c r="R3383" t="s">
        <v>8315</v>
      </c>
      <c r="S3383" s="17">
        <f t="shared" si="210"/>
        <v>41013.579236111109</v>
      </c>
      <c r="T3383" s="11">
        <f t="shared" si="211"/>
        <v>41045.583333333328</v>
      </c>
    </row>
    <row r="3384" spans="1:20" ht="30" x14ac:dyDescent="0.2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 t="shared" si="208"/>
        <v>1.256</v>
      </c>
      <c r="P3384" s="7">
        <f t="shared" si="209"/>
        <v>78.5</v>
      </c>
      <c r="Q3384" t="s">
        <v>8317</v>
      </c>
      <c r="R3384" t="s">
        <v>8318</v>
      </c>
      <c r="S3384" s="17">
        <f t="shared" si="210"/>
        <v>42431.093668981477</v>
      </c>
      <c r="T3384" s="11">
        <f t="shared" si="211"/>
        <v>42470.895833333336</v>
      </c>
    </row>
    <row r="3385" spans="1:20" ht="45" x14ac:dyDescent="0.2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 t="shared" si="208"/>
        <v>1.2560416666666667</v>
      </c>
      <c r="P3385" s="7">
        <f t="shared" si="209"/>
        <v>58.533980582524272</v>
      </c>
      <c r="Q3385" t="s">
        <v>8338</v>
      </c>
      <c r="R3385" t="s">
        <v>8339</v>
      </c>
      <c r="S3385" s="17">
        <f t="shared" si="210"/>
        <v>42089.269166666665</v>
      </c>
      <c r="T3385" s="11">
        <f t="shared" si="211"/>
        <v>42110.269166666665</v>
      </c>
    </row>
    <row r="3386" spans="1:20" ht="45" x14ac:dyDescent="0.2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 t="shared" si="208"/>
        <v>1.2569999999999999</v>
      </c>
      <c r="P3386" s="7">
        <f t="shared" si="209"/>
        <v>190.45454545454547</v>
      </c>
      <c r="Q3386" t="s">
        <v>8319</v>
      </c>
      <c r="R3386" t="s">
        <v>8321</v>
      </c>
      <c r="S3386" s="17">
        <f t="shared" si="210"/>
        <v>42331.637407407405</v>
      </c>
      <c r="T3386" s="11">
        <f t="shared" si="211"/>
        <v>42361.637407407405</v>
      </c>
    </row>
    <row r="3387" spans="1:20" ht="45" x14ac:dyDescent="0.2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 t="shared" si="208"/>
        <v>1.2576666666666667</v>
      </c>
      <c r="P3387" s="7">
        <f t="shared" si="209"/>
        <v>62.883333333333333</v>
      </c>
      <c r="Q3387" t="s">
        <v>8317</v>
      </c>
      <c r="R3387" t="s">
        <v>8318</v>
      </c>
      <c r="S3387" s="17">
        <f t="shared" si="210"/>
        <v>41013.728229166663</v>
      </c>
      <c r="T3387" s="11">
        <f t="shared" si="211"/>
        <v>41060.957638888889</v>
      </c>
    </row>
    <row r="3388" spans="1:20" ht="45" x14ac:dyDescent="0.2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 t="shared" si="208"/>
        <v>1.2589999999999999</v>
      </c>
      <c r="P3388" s="7">
        <f t="shared" si="209"/>
        <v>25.693877551020407</v>
      </c>
      <c r="Q3388" t="s">
        <v>8317</v>
      </c>
      <c r="R3388" t="s">
        <v>8318</v>
      </c>
      <c r="S3388" s="17">
        <f t="shared" si="210"/>
        <v>42608.157499999994</v>
      </c>
      <c r="T3388" s="11">
        <f t="shared" si="211"/>
        <v>42638.157499999994</v>
      </c>
    </row>
    <row r="3389" spans="1:20" ht="45" x14ac:dyDescent="0.2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 t="shared" si="208"/>
        <v>1.2593749999999999</v>
      </c>
      <c r="P3389" s="7">
        <f t="shared" si="209"/>
        <v>55.972222222222221</v>
      </c>
      <c r="Q3389" t="s">
        <v>8317</v>
      </c>
      <c r="R3389" t="s">
        <v>8318</v>
      </c>
      <c r="S3389" s="17">
        <f t="shared" si="210"/>
        <v>42591.858587962961</v>
      </c>
      <c r="T3389" s="11">
        <f t="shared" si="211"/>
        <v>42616.858587962961</v>
      </c>
    </row>
    <row r="3390" spans="1:20" ht="30" x14ac:dyDescent="0.2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 t="shared" si="208"/>
        <v>1.2594166666666666</v>
      </c>
      <c r="P3390" s="7">
        <f t="shared" si="209"/>
        <v>81.252688172043008</v>
      </c>
      <c r="Q3390" t="s">
        <v>8336</v>
      </c>
      <c r="R3390" t="s">
        <v>8352</v>
      </c>
      <c r="S3390" s="17">
        <f t="shared" si="210"/>
        <v>42052.458657407398</v>
      </c>
      <c r="T3390" s="11">
        <f t="shared" si="211"/>
        <v>42082.416990740741</v>
      </c>
    </row>
    <row r="3391" spans="1:20" ht="45" x14ac:dyDescent="0.2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 t="shared" si="208"/>
        <v>1.2595294117647058</v>
      </c>
      <c r="P3391" s="7">
        <f t="shared" si="209"/>
        <v>21.497991967871485</v>
      </c>
      <c r="Q3391" t="s">
        <v>8333</v>
      </c>
      <c r="R3391" t="s">
        <v>8351</v>
      </c>
      <c r="S3391" s="17">
        <f t="shared" si="210"/>
        <v>41724.672766203701</v>
      </c>
      <c r="T3391" s="11">
        <f t="shared" si="211"/>
        <v>41754.672766203701</v>
      </c>
    </row>
    <row r="3392" spans="1:20" ht="45" x14ac:dyDescent="0.2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 t="shared" si="208"/>
        <v>1.2598333333333334</v>
      </c>
      <c r="P3392" s="7">
        <f t="shared" si="209"/>
        <v>28.632575757575758</v>
      </c>
      <c r="Q3392" t="s">
        <v>8322</v>
      </c>
      <c r="R3392" t="s">
        <v>8323</v>
      </c>
      <c r="S3392" s="17">
        <f t="shared" si="210"/>
        <v>41781.508935185186</v>
      </c>
      <c r="T3392" s="11">
        <f t="shared" si="211"/>
        <v>41811.508935185186</v>
      </c>
    </row>
    <row r="3393" spans="1:20" ht="45" x14ac:dyDescent="0.2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 t="shared" si="208"/>
        <v>1.2599800000000001</v>
      </c>
      <c r="P3393" s="7">
        <f t="shared" si="209"/>
        <v>31.499500000000001</v>
      </c>
      <c r="Q3393" t="s">
        <v>8310</v>
      </c>
      <c r="R3393" t="s">
        <v>8311</v>
      </c>
      <c r="S3393" s="17">
        <f t="shared" si="210"/>
        <v>42446.895185185182</v>
      </c>
      <c r="T3393" s="11">
        <f t="shared" si="211"/>
        <v>42476.895185185182</v>
      </c>
    </row>
    <row r="3394" spans="1:20" ht="45" x14ac:dyDescent="0.2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6">
        <f t="shared" ref="O3394:O3457" si="212">E3394/D3394</f>
        <v>1.26</v>
      </c>
      <c r="P3394" s="7">
        <f t="shared" ref="P3394:P3457" si="213">IFERROR(E3394/L3394,0)</f>
        <v>88.732394366197184</v>
      </c>
      <c r="Q3394" t="s">
        <v>8322</v>
      </c>
      <c r="R3394" t="s">
        <v>8323</v>
      </c>
      <c r="S3394" s="17">
        <f t="shared" ref="S3394:S3457" si="214">(((J3394/60)/60)/24)+DATE(1970,1,1)+(-5/24)</f>
        <v>40879.587349537032</v>
      </c>
      <c r="T3394" s="11">
        <f t="shared" ref="T3394:T3457" si="215">(((I3394/60)/60)/24)+DATE(1970,1,1)+(-5/24)</f>
        <v>40930.041666666664</v>
      </c>
    </row>
    <row r="3395" spans="1:20" ht="30" x14ac:dyDescent="0.25">
      <c r="A3395">
        <v>3692</v>
      </c>
      <c r="B3395" s="3" t="s">
        <v>3689</v>
      </c>
      <c r="C3395" s="3" t="s">
        <v>7802</v>
      </c>
      <c r="D3395">
        <v>1000</v>
      </c>
      <c r="E3395">
        <v>1260</v>
      </c>
      <c r="F3395" t="s">
        <v>8219</v>
      </c>
      <c r="G3395" t="s">
        <v>8224</v>
      </c>
      <c r="H3395" t="s">
        <v>8246</v>
      </c>
      <c r="I3395">
        <v>1411084800</v>
      </c>
      <c r="J3395">
        <v>1410304179</v>
      </c>
      <c r="K3395" t="b">
        <v>0</v>
      </c>
      <c r="L3395">
        <v>17</v>
      </c>
      <c r="M3395" t="b">
        <v>1</v>
      </c>
      <c r="N3395" t="s">
        <v>8271</v>
      </c>
      <c r="O3395" s="6">
        <f t="shared" si="212"/>
        <v>1.26</v>
      </c>
      <c r="P3395" s="7">
        <f t="shared" si="213"/>
        <v>74.117647058823536</v>
      </c>
      <c r="Q3395" t="s">
        <v>8317</v>
      </c>
      <c r="R3395" t="s">
        <v>8318</v>
      </c>
      <c r="S3395" s="17">
        <f t="shared" si="214"/>
        <v>41891.756701388884</v>
      </c>
      <c r="T3395" s="11">
        <f t="shared" si="215"/>
        <v>41900.791666666664</v>
      </c>
    </row>
    <row r="3396" spans="1:20" x14ac:dyDescent="0.25">
      <c r="A3396">
        <v>2807</v>
      </c>
      <c r="B3396" s="3" t="s">
        <v>2807</v>
      </c>
      <c r="C3396" s="3" t="s">
        <v>6917</v>
      </c>
      <c r="D3396">
        <v>5000</v>
      </c>
      <c r="E3396">
        <v>6300</v>
      </c>
      <c r="F3396" t="s">
        <v>8219</v>
      </c>
      <c r="G3396" t="s">
        <v>8224</v>
      </c>
      <c r="H3396" t="s">
        <v>8246</v>
      </c>
      <c r="I3396">
        <v>1435611438</v>
      </c>
      <c r="J3396">
        <v>1433019438</v>
      </c>
      <c r="K3396" t="b">
        <v>0</v>
      </c>
      <c r="L3396">
        <v>93</v>
      </c>
      <c r="M3396" t="b">
        <v>1</v>
      </c>
      <c r="N3396" t="s">
        <v>8271</v>
      </c>
      <c r="O3396" s="6">
        <f t="shared" si="212"/>
        <v>1.26</v>
      </c>
      <c r="P3396" s="7">
        <f t="shared" si="213"/>
        <v>67.741935483870961</v>
      </c>
      <c r="Q3396" t="s">
        <v>8317</v>
      </c>
      <c r="R3396" t="s">
        <v>8318</v>
      </c>
      <c r="S3396" s="17">
        <f t="shared" si="214"/>
        <v>42154.664791666662</v>
      </c>
      <c r="T3396" s="11">
        <f t="shared" si="215"/>
        <v>42184.664791666662</v>
      </c>
    </row>
    <row r="3397" spans="1:20" ht="45" x14ac:dyDescent="0.2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 t="shared" si="212"/>
        <v>1.2602</v>
      </c>
      <c r="P3397" s="7">
        <f t="shared" si="213"/>
        <v>88.74647887323944</v>
      </c>
      <c r="Q3397" t="s">
        <v>8325</v>
      </c>
      <c r="R3397" t="s">
        <v>8326</v>
      </c>
      <c r="S3397" s="17">
        <f t="shared" si="214"/>
        <v>42096.424872685187</v>
      </c>
      <c r="T3397" s="11">
        <f t="shared" si="215"/>
        <v>42126.424872685187</v>
      </c>
    </row>
    <row r="3398" spans="1:20" ht="45" x14ac:dyDescent="0.2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 t="shared" si="212"/>
        <v>1.2611835600000001</v>
      </c>
      <c r="P3398" s="7">
        <f t="shared" si="213"/>
        <v>64.570118779438872</v>
      </c>
      <c r="Q3398" t="s">
        <v>8319</v>
      </c>
      <c r="R3398" t="s">
        <v>8349</v>
      </c>
      <c r="S3398" s="17">
        <f t="shared" si="214"/>
        <v>41744.08253472222</v>
      </c>
      <c r="T3398" s="11">
        <f t="shared" si="215"/>
        <v>41774.08253472222</v>
      </c>
    </row>
    <row r="3399" spans="1:20" ht="45" x14ac:dyDescent="0.2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 t="shared" si="212"/>
        <v>1.26125</v>
      </c>
      <c r="P3399" s="7">
        <f t="shared" si="213"/>
        <v>84.083333333333329</v>
      </c>
      <c r="Q3399" t="s">
        <v>8325</v>
      </c>
      <c r="R3399" t="s">
        <v>8354</v>
      </c>
      <c r="S3399" s="17">
        <f t="shared" si="214"/>
        <v>41107.640810185185</v>
      </c>
      <c r="T3399" s="11">
        <f t="shared" si="215"/>
        <v>41137.640810185185</v>
      </c>
    </row>
    <row r="3400" spans="1:20" ht="45" x14ac:dyDescent="0.2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 t="shared" si="212"/>
        <v>1.2614444444444444</v>
      </c>
      <c r="P3400" s="7">
        <f t="shared" si="213"/>
        <v>61.701086956521742</v>
      </c>
      <c r="Q3400" t="s">
        <v>8325</v>
      </c>
      <c r="R3400" t="s">
        <v>8326</v>
      </c>
      <c r="S3400" s="17">
        <f t="shared" si="214"/>
        <v>41888.795983796292</v>
      </c>
      <c r="T3400" s="11">
        <f t="shared" si="215"/>
        <v>41918.795983796292</v>
      </c>
    </row>
    <row r="3401" spans="1:20" ht="45" x14ac:dyDescent="0.2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 t="shared" si="212"/>
        <v>1.2616000000000001</v>
      </c>
      <c r="P3401" s="7">
        <f t="shared" si="213"/>
        <v>88.845070422535215</v>
      </c>
      <c r="Q3401" t="s">
        <v>8310</v>
      </c>
      <c r="R3401" t="s">
        <v>8315</v>
      </c>
      <c r="S3401" s="17">
        <f t="shared" si="214"/>
        <v>42548.867824074077</v>
      </c>
      <c r="T3401" s="11">
        <f t="shared" si="215"/>
        <v>42578.867824074077</v>
      </c>
    </row>
    <row r="3402" spans="1:20" ht="30" x14ac:dyDescent="0.2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 t="shared" si="212"/>
        <v>1.2616666666666667</v>
      </c>
      <c r="P3402" s="7">
        <f t="shared" si="213"/>
        <v>47.911392405063289</v>
      </c>
      <c r="Q3402" t="s">
        <v>8319</v>
      </c>
      <c r="R3402" t="s">
        <v>8349</v>
      </c>
      <c r="S3402" s="17">
        <f t="shared" si="214"/>
        <v>40215.710717592592</v>
      </c>
      <c r="T3402" s="11">
        <f t="shared" si="215"/>
        <v>40252.704861111109</v>
      </c>
    </row>
    <row r="3403" spans="1:20" ht="45" x14ac:dyDescent="0.25">
      <c r="A3403">
        <v>3533</v>
      </c>
      <c r="B3403" s="3" t="s">
        <v>3532</v>
      </c>
      <c r="C3403" s="3" t="s">
        <v>7643</v>
      </c>
      <c r="D3403">
        <v>500</v>
      </c>
      <c r="E3403">
        <v>631</v>
      </c>
      <c r="F3403" t="s">
        <v>8219</v>
      </c>
      <c r="G3403" t="s">
        <v>8224</v>
      </c>
      <c r="H3403" t="s">
        <v>8246</v>
      </c>
      <c r="I3403">
        <v>1447269367</v>
      </c>
      <c r="J3403">
        <v>1444673767</v>
      </c>
      <c r="K3403" t="b">
        <v>0</v>
      </c>
      <c r="L3403">
        <v>8</v>
      </c>
      <c r="M3403" t="b">
        <v>1</v>
      </c>
      <c r="N3403" t="s">
        <v>8271</v>
      </c>
      <c r="O3403" s="6">
        <f t="shared" si="212"/>
        <v>1.262</v>
      </c>
      <c r="P3403" s="7">
        <f t="shared" si="213"/>
        <v>78.875</v>
      </c>
      <c r="Q3403" t="s">
        <v>8317</v>
      </c>
      <c r="R3403" t="s">
        <v>8318</v>
      </c>
      <c r="S3403" s="17">
        <f t="shared" si="214"/>
        <v>42289.552858796298</v>
      </c>
      <c r="T3403" s="11">
        <f t="shared" si="215"/>
        <v>42319.594525462955</v>
      </c>
    </row>
    <row r="3404" spans="1:20" ht="45" x14ac:dyDescent="0.25">
      <c r="A3404">
        <v>3459</v>
      </c>
      <c r="B3404" s="3" t="s">
        <v>3458</v>
      </c>
      <c r="C3404" s="3" t="s">
        <v>7569</v>
      </c>
      <c r="D3404">
        <v>500</v>
      </c>
      <c r="E3404">
        <v>631</v>
      </c>
      <c r="F3404" t="s">
        <v>8219</v>
      </c>
      <c r="G3404" t="s">
        <v>8225</v>
      </c>
      <c r="H3404" t="s">
        <v>8247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8271</v>
      </c>
      <c r="O3404" s="6">
        <f t="shared" si="212"/>
        <v>1.262</v>
      </c>
      <c r="P3404" s="7">
        <f t="shared" si="213"/>
        <v>17.527777777777779</v>
      </c>
      <c r="Q3404" t="s">
        <v>8317</v>
      </c>
      <c r="R3404" t="s">
        <v>8318</v>
      </c>
      <c r="S3404" s="17">
        <f t="shared" si="214"/>
        <v>42480.271527777775</v>
      </c>
      <c r="T3404" s="11">
        <f t="shared" si="215"/>
        <v>42510.271527777775</v>
      </c>
    </row>
    <row r="3405" spans="1:20" ht="30" x14ac:dyDescent="0.2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 t="shared" si="212"/>
        <v>1.2625</v>
      </c>
      <c r="P3405" s="7">
        <f t="shared" si="213"/>
        <v>53.723404255319146</v>
      </c>
      <c r="Q3405" t="s">
        <v>8317</v>
      </c>
      <c r="R3405" t="s">
        <v>8318</v>
      </c>
      <c r="S3405" s="17">
        <f t="shared" si="214"/>
        <v>41829.587395833332</v>
      </c>
      <c r="T3405" s="11">
        <f t="shared" si="215"/>
        <v>41859.587395833332</v>
      </c>
    </row>
    <row r="3406" spans="1:20" ht="45" x14ac:dyDescent="0.2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 t="shared" si="212"/>
        <v>1.2628571428571429</v>
      </c>
      <c r="P3406" s="7">
        <f t="shared" si="213"/>
        <v>147.33333333333334</v>
      </c>
      <c r="Q3406" t="s">
        <v>8317</v>
      </c>
      <c r="R3406" t="s">
        <v>8318</v>
      </c>
      <c r="S3406" s="17">
        <f t="shared" si="214"/>
        <v>42489.411192129628</v>
      </c>
      <c r="T3406" s="11">
        <f t="shared" si="215"/>
        <v>42500.261805555558</v>
      </c>
    </row>
    <row r="3407" spans="1:20" x14ac:dyDescent="0.2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 t="shared" si="212"/>
        <v>1.2648920000000001</v>
      </c>
      <c r="P3407" s="7">
        <f t="shared" si="213"/>
        <v>64.535306122448986</v>
      </c>
      <c r="Q3407" t="s">
        <v>8325</v>
      </c>
      <c r="R3407" t="s">
        <v>8326</v>
      </c>
      <c r="S3407" s="17">
        <f t="shared" si="214"/>
        <v>41924.787766203699</v>
      </c>
      <c r="T3407" s="11">
        <f t="shared" si="215"/>
        <v>41969.829432870371</v>
      </c>
    </row>
    <row r="3408" spans="1:20" ht="45" x14ac:dyDescent="0.2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 t="shared" si="212"/>
        <v>1.266</v>
      </c>
      <c r="P3408" s="7">
        <f t="shared" si="213"/>
        <v>22.607142857142858</v>
      </c>
      <c r="Q3408" t="s">
        <v>8317</v>
      </c>
      <c r="R3408" t="s">
        <v>8318</v>
      </c>
      <c r="S3408" s="17">
        <f t="shared" si="214"/>
        <v>42503.331643518519</v>
      </c>
      <c r="T3408" s="11">
        <f t="shared" si="215"/>
        <v>42548.583333333336</v>
      </c>
    </row>
    <row r="3409" spans="1:20" ht="45" x14ac:dyDescent="0.2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 t="shared" si="212"/>
        <v>1.26732</v>
      </c>
      <c r="P3409" s="7">
        <f t="shared" si="213"/>
        <v>96.300911854103347</v>
      </c>
      <c r="Q3409" t="s">
        <v>8317</v>
      </c>
      <c r="R3409" t="s">
        <v>8357</v>
      </c>
      <c r="S3409" s="17">
        <f t="shared" si="214"/>
        <v>41466.576898148145</v>
      </c>
      <c r="T3409" s="11">
        <f t="shared" si="215"/>
        <v>41502.290972222218</v>
      </c>
    </row>
    <row r="3410" spans="1:20" ht="30" x14ac:dyDescent="0.2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 t="shared" si="212"/>
        <v>1.2682285714285715</v>
      </c>
      <c r="P3410" s="7">
        <f t="shared" si="213"/>
        <v>1644</v>
      </c>
      <c r="Q3410" t="s">
        <v>8319</v>
      </c>
      <c r="R3410" t="s">
        <v>8321</v>
      </c>
      <c r="S3410" s="17">
        <f t="shared" si="214"/>
        <v>41891.485046296293</v>
      </c>
      <c r="T3410" s="11">
        <f t="shared" si="215"/>
        <v>41926.485046296293</v>
      </c>
    </row>
    <row r="3411" spans="1:20" ht="45" x14ac:dyDescent="0.2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 t="shared" si="212"/>
        <v>1.2684</v>
      </c>
      <c r="P3411" s="7">
        <f t="shared" si="213"/>
        <v>57.654545454545456</v>
      </c>
      <c r="Q3411" t="s">
        <v>8310</v>
      </c>
      <c r="R3411" t="s">
        <v>8315</v>
      </c>
      <c r="S3411" s="17">
        <f t="shared" si="214"/>
        <v>41099.534467592588</v>
      </c>
      <c r="T3411" s="11">
        <f t="shared" si="215"/>
        <v>41115.534467592588</v>
      </c>
    </row>
    <row r="3412" spans="1:20" ht="45" x14ac:dyDescent="0.2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 t="shared" si="212"/>
        <v>1.2685294117647059</v>
      </c>
      <c r="P3412" s="7">
        <f t="shared" si="213"/>
        <v>52.597560975609753</v>
      </c>
      <c r="Q3412" t="s">
        <v>8325</v>
      </c>
      <c r="R3412" t="s">
        <v>8346</v>
      </c>
      <c r="S3412" s="17">
        <f t="shared" si="214"/>
        <v>41681.862245370365</v>
      </c>
      <c r="T3412" s="11">
        <f t="shared" si="215"/>
        <v>41709.082638888889</v>
      </c>
    </row>
    <row r="3413" spans="1:20" ht="45" x14ac:dyDescent="0.2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 t="shared" si="212"/>
        <v>1.2686868686868686</v>
      </c>
      <c r="P3413" s="7">
        <f t="shared" si="213"/>
        <v>62.8</v>
      </c>
      <c r="Q3413" t="s">
        <v>8319</v>
      </c>
      <c r="R3413" t="s">
        <v>8349</v>
      </c>
      <c r="S3413" s="17">
        <f t="shared" si="214"/>
        <v>42115.645555555551</v>
      </c>
      <c r="T3413" s="11">
        <f t="shared" si="215"/>
        <v>42148.645555555551</v>
      </c>
    </row>
    <row r="3414" spans="1:20" ht="45" x14ac:dyDescent="0.2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 t="shared" si="212"/>
        <v>1.268842105263158</v>
      </c>
      <c r="P3414" s="7">
        <f t="shared" si="213"/>
        <v>117.6</v>
      </c>
      <c r="Q3414" t="s">
        <v>8319</v>
      </c>
      <c r="R3414" t="s">
        <v>8349</v>
      </c>
      <c r="S3414" s="17">
        <f t="shared" si="214"/>
        <v>41863.221458333333</v>
      </c>
      <c r="T3414" s="11">
        <f t="shared" si="215"/>
        <v>41898.221458333333</v>
      </c>
    </row>
    <row r="3415" spans="1:20" ht="45" x14ac:dyDescent="0.2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 t="shared" si="212"/>
        <v>1.2692857142857144</v>
      </c>
      <c r="P3415" s="7">
        <f t="shared" si="213"/>
        <v>59.233333333333334</v>
      </c>
      <c r="Q3415" t="s">
        <v>8325</v>
      </c>
      <c r="R3415" t="s">
        <v>8326</v>
      </c>
      <c r="S3415" s="17">
        <f t="shared" si="214"/>
        <v>41495.484293981477</v>
      </c>
      <c r="T3415" s="11">
        <f t="shared" si="215"/>
        <v>41526.957638888889</v>
      </c>
    </row>
    <row r="3416" spans="1:20" ht="30" x14ac:dyDescent="0.25">
      <c r="A3416">
        <v>1930</v>
      </c>
      <c r="B3416" s="3" t="s">
        <v>1931</v>
      </c>
      <c r="C3416" s="3" t="s">
        <v>6040</v>
      </c>
      <c r="D3416">
        <v>1000</v>
      </c>
      <c r="E3416">
        <v>1270</v>
      </c>
      <c r="F3416" t="s">
        <v>8219</v>
      </c>
      <c r="G3416" t="s">
        <v>8224</v>
      </c>
      <c r="H3416" t="s">
        <v>8246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8279</v>
      </c>
      <c r="O3416" s="6">
        <f t="shared" si="212"/>
        <v>1.27</v>
      </c>
      <c r="P3416" s="7">
        <f t="shared" si="213"/>
        <v>48.846153846153847</v>
      </c>
      <c r="Q3416" t="s">
        <v>8325</v>
      </c>
      <c r="R3416" t="s">
        <v>8329</v>
      </c>
      <c r="S3416" s="17">
        <f t="shared" si="214"/>
        <v>41402.350486111107</v>
      </c>
      <c r="T3416" s="11">
        <f t="shared" si="215"/>
        <v>41462.350486111107</v>
      </c>
    </row>
    <row r="3417" spans="1:20" ht="45" x14ac:dyDescent="0.25">
      <c r="A3417">
        <v>79</v>
      </c>
      <c r="B3417" s="3" t="s">
        <v>81</v>
      </c>
      <c r="C3417" s="3" t="s">
        <v>4190</v>
      </c>
      <c r="D3417">
        <v>1300</v>
      </c>
      <c r="E3417">
        <v>1651</v>
      </c>
      <c r="F3417" t="s">
        <v>8219</v>
      </c>
      <c r="G3417" t="s">
        <v>8225</v>
      </c>
      <c r="H3417" t="s">
        <v>8247</v>
      </c>
      <c r="I3417">
        <v>1398451093</v>
      </c>
      <c r="J3417">
        <v>1395859093</v>
      </c>
      <c r="K3417" t="b">
        <v>0</v>
      </c>
      <c r="L3417">
        <v>41</v>
      </c>
      <c r="M3417" t="b">
        <v>1</v>
      </c>
      <c r="N3417" t="s">
        <v>8266</v>
      </c>
      <c r="O3417" s="6">
        <f t="shared" si="212"/>
        <v>1.27</v>
      </c>
      <c r="P3417" s="7">
        <f t="shared" si="213"/>
        <v>40.268292682926827</v>
      </c>
      <c r="Q3417" t="s">
        <v>8310</v>
      </c>
      <c r="R3417" t="s">
        <v>8312</v>
      </c>
      <c r="S3417" s="17">
        <f t="shared" si="214"/>
        <v>41724.568206018514</v>
      </c>
      <c r="T3417" s="11">
        <f t="shared" si="215"/>
        <v>41754.568206018514</v>
      </c>
    </row>
    <row r="3418" spans="1:20" ht="45" x14ac:dyDescent="0.2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6">
        <f t="shared" si="212"/>
        <v>1.27</v>
      </c>
      <c r="P3418" s="7">
        <f t="shared" si="213"/>
        <v>25.4</v>
      </c>
      <c r="Q3418" t="s">
        <v>8317</v>
      </c>
      <c r="R3418" t="s">
        <v>8318</v>
      </c>
      <c r="S3418" s="17">
        <f t="shared" si="214"/>
        <v>42401.736886574072</v>
      </c>
      <c r="T3418" s="11">
        <f t="shared" si="215"/>
        <v>42418.687499999993</v>
      </c>
    </row>
    <row r="3419" spans="1:20" ht="30" x14ac:dyDescent="0.2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 t="shared" si="212"/>
        <v>1.2714285714285714</v>
      </c>
      <c r="P3419" s="7">
        <f t="shared" si="213"/>
        <v>72.950819672131146</v>
      </c>
      <c r="Q3419" t="s">
        <v>8317</v>
      </c>
      <c r="R3419" t="s">
        <v>8318</v>
      </c>
      <c r="S3419" s="17">
        <f t="shared" si="214"/>
        <v>42419.810763888883</v>
      </c>
      <c r="T3419" s="11">
        <f t="shared" si="215"/>
        <v>42479.769097222219</v>
      </c>
    </row>
    <row r="3420" spans="1:20" ht="45" x14ac:dyDescent="0.2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 t="shared" si="212"/>
        <v>1.2715000000000001</v>
      </c>
      <c r="P3420" s="7">
        <f t="shared" si="213"/>
        <v>80.730158730158735</v>
      </c>
      <c r="Q3420" t="s">
        <v>8317</v>
      </c>
      <c r="R3420" t="s">
        <v>8318</v>
      </c>
      <c r="S3420" s="17">
        <f t="shared" si="214"/>
        <v>41799.47756944444</v>
      </c>
      <c r="T3420" s="11">
        <f t="shared" si="215"/>
        <v>41826.875</v>
      </c>
    </row>
    <row r="3421" spans="1:20" ht="60" x14ac:dyDescent="0.2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 t="shared" si="212"/>
        <v>1.2716666666666667</v>
      </c>
      <c r="P3421" s="7">
        <f t="shared" si="213"/>
        <v>21.194444444444443</v>
      </c>
      <c r="Q3421" t="s">
        <v>8310</v>
      </c>
      <c r="R3421" t="s">
        <v>8312</v>
      </c>
      <c r="S3421" s="17">
        <f t="shared" si="214"/>
        <v>41663.36100694444</v>
      </c>
      <c r="T3421" s="11">
        <f t="shared" si="215"/>
        <v>41693.36100694444</v>
      </c>
    </row>
    <row r="3422" spans="1:20" ht="45" x14ac:dyDescent="0.2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6">
        <f t="shared" si="212"/>
        <v>1.272</v>
      </c>
      <c r="P3422" s="7">
        <f t="shared" si="213"/>
        <v>37.411764705882355</v>
      </c>
      <c r="Q3422" t="s">
        <v>8310</v>
      </c>
      <c r="R3422" t="s">
        <v>8312</v>
      </c>
      <c r="S3422" s="17">
        <f t="shared" si="214"/>
        <v>40730.688020833331</v>
      </c>
      <c r="T3422" s="11">
        <f t="shared" si="215"/>
        <v>40790.688020833331</v>
      </c>
    </row>
    <row r="3423" spans="1:20" ht="45" x14ac:dyDescent="0.2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6">
        <f t="shared" si="212"/>
        <v>1.272</v>
      </c>
      <c r="P3423" s="7">
        <f t="shared" si="213"/>
        <v>50.88</v>
      </c>
      <c r="Q3423" t="s">
        <v>8317</v>
      </c>
      <c r="R3423" t="s">
        <v>8357</v>
      </c>
      <c r="S3423" s="17">
        <f t="shared" si="214"/>
        <v>42227.836331018516</v>
      </c>
      <c r="T3423" s="11">
        <f t="shared" si="215"/>
        <v>42257.836331018516</v>
      </c>
    </row>
    <row r="3424" spans="1:20" ht="45" x14ac:dyDescent="0.2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 t="shared" si="212"/>
        <v>1.2725</v>
      </c>
      <c r="P3424" s="7">
        <f t="shared" si="213"/>
        <v>72.714285714285708</v>
      </c>
      <c r="Q3424" t="s">
        <v>8317</v>
      </c>
      <c r="R3424" t="s">
        <v>8318</v>
      </c>
      <c r="S3424" s="17">
        <f t="shared" si="214"/>
        <v>41988.621608796289</v>
      </c>
      <c r="T3424" s="11">
        <f t="shared" si="215"/>
        <v>42045.999305555553</v>
      </c>
    </row>
    <row r="3425" spans="1:20" ht="45" x14ac:dyDescent="0.2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 t="shared" si="212"/>
        <v>1.2729999999999999</v>
      </c>
      <c r="P3425" s="7">
        <f t="shared" si="213"/>
        <v>45.464285714285715</v>
      </c>
      <c r="Q3425" t="s">
        <v>8325</v>
      </c>
      <c r="R3425" t="s">
        <v>8326</v>
      </c>
      <c r="S3425" s="17">
        <f t="shared" si="214"/>
        <v>40679.534733796296</v>
      </c>
      <c r="T3425" s="11">
        <f t="shared" si="215"/>
        <v>40694.544444444444</v>
      </c>
    </row>
    <row r="3426" spans="1:20" ht="30" x14ac:dyDescent="0.2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 t="shared" si="212"/>
        <v>1.273042</v>
      </c>
      <c r="P3426" s="7">
        <f t="shared" si="213"/>
        <v>69.56513661202186</v>
      </c>
      <c r="Q3426" t="s">
        <v>8317</v>
      </c>
      <c r="R3426" t="s">
        <v>8318</v>
      </c>
      <c r="S3426" s="17">
        <f t="shared" si="214"/>
        <v>41871.547361111108</v>
      </c>
      <c r="T3426" s="11">
        <f t="shared" si="215"/>
        <v>41901.547361111108</v>
      </c>
    </row>
    <row r="3427" spans="1:20" ht="45" x14ac:dyDescent="0.2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 t="shared" si="212"/>
        <v>1.2734117647058822</v>
      </c>
      <c r="P3427" s="7">
        <f t="shared" si="213"/>
        <v>44.912863070539416</v>
      </c>
      <c r="Q3427" t="s">
        <v>8310</v>
      </c>
      <c r="R3427" t="s">
        <v>8315</v>
      </c>
      <c r="S3427" s="17">
        <f t="shared" si="214"/>
        <v>42427.75641203703</v>
      </c>
      <c r="T3427" s="11">
        <f t="shared" si="215"/>
        <v>42467.714745370373</v>
      </c>
    </row>
    <row r="3428" spans="1:20" ht="45" x14ac:dyDescent="0.2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6">
        <f t="shared" si="212"/>
        <v>1.2749999999999999</v>
      </c>
      <c r="P3428" s="7">
        <f t="shared" si="213"/>
        <v>129.1139240506329</v>
      </c>
      <c r="Q3428" t="s">
        <v>8325</v>
      </c>
      <c r="R3428" t="s">
        <v>8329</v>
      </c>
      <c r="S3428" s="17">
        <f t="shared" si="214"/>
        <v>41257.742048611108</v>
      </c>
      <c r="T3428" s="11">
        <f t="shared" si="215"/>
        <v>41287.742048611108</v>
      </c>
    </row>
    <row r="3429" spans="1:20" ht="45" x14ac:dyDescent="0.25">
      <c r="A3429">
        <v>3589</v>
      </c>
      <c r="B3429" s="3" t="s">
        <v>3588</v>
      </c>
      <c r="C3429" s="3" t="s">
        <v>7699</v>
      </c>
      <c r="D3429">
        <v>4000</v>
      </c>
      <c r="E3429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 s="6">
        <f t="shared" si="212"/>
        <v>1.2749999999999999</v>
      </c>
      <c r="P3429" s="7">
        <f t="shared" si="213"/>
        <v>82.258064516129039</v>
      </c>
      <c r="Q3429" t="s">
        <v>8317</v>
      </c>
      <c r="R3429" t="s">
        <v>8318</v>
      </c>
      <c r="S3429" s="17">
        <f t="shared" si="214"/>
        <v>42125.439201388886</v>
      </c>
      <c r="T3429" s="11">
        <f t="shared" si="215"/>
        <v>42150.439201388886</v>
      </c>
    </row>
    <row r="3430" spans="1:20" ht="45" x14ac:dyDescent="0.25">
      <c r="A3430">
        <v>3490</v>
      </c>
      <c r="B3430" s="3" t="s">
        <v>3489</v>
      </c>
      <c r="C3430" s="3" t="s">
        <v>7600</v>
      </c>
      <c r="D3430">
        <v>1000</v>
      </c>
      <c r="E3430">
        <v>1275</v>
      </c>
      <c r="F3430" t="s">
        <v>8219</v>
      </c>
      <c r="G3430" t="s">
        <v>8224</v>
      </c>
      <c r="H3430" t="s">
        <v>8246</v>
      </c>
      <c r="I3430">
        <v>1460574924</v>
      </c>
      <c r="J3430">
        <v>1457982924</v>
      </c>
      <c r="K3430" t="b">
        <v>0</v>
      </c>
      <c r="L3430">
        <v>27</v>
      </c>
      <c r="M3430" t="b">
        <v>1</v>
      </c>
      <c r="N3430" t="s">
        <v>8271</v>
      </c>
      <c r="O3430" s="6">
        <f t="shared" si="212"/>
        <v>1.2749999999999999</v>
      </c>
      <c r="P3430" s="7">
        <f t="shared" si="213"/>
        <v>47.222222222222221</v>
      </c>
      <c r="Q3430" t="s">
        <v>8317</v>
      </c>
      <c r="R3430" t="s">
        <v>8318</v>
      </c>
      <c r="S3430" s="17">
        <f t="shared" si="214"/>
        <v>42443.594027777777</v>
      </c>
      <c r="T3430" s="11">
        <f t="shared" si="215"/>
        <v>42473.594027777777</v>
      </c>
    </row>
    <row r="3431" spans="1:20" ht="45" x14ac:dyDescent="0.2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 t="shared" si="212"/>
        <v>1.2753666666666665</v>
      </c>
      <c r="P3431" s="7">
        <f t="shared" si="213"/>
        <v>45.548809523809524</v>
      </c>
      <c r="Q3431" t="s">
        <v>8325</v>
      </c>
      <c r="R3431" t="s">
        <v>8329</v>
      </c>
      <c r="S3431" s="17">
        <f t="shared" si="214"/>
        <v>41036.738136574073</v>
      </c>
      <c r="T3431" s="11">
        <f t="shared" si="215"/>
        <v>41066.738136574073</v>
      </c>
    </row>
    <row r="3432" spans="1:20" ht="45" x14ac:dyDescent="0.2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 t="shared" si="212"/>
        <v>1.2757571428571428</v>
      </c>
      <c r="P3432" s="7">
        <f t="shared" si="213"/>
        <v>37.209583333333335</v>
      </c>
      <c r="Q3432" t="s">
        <v>8317</v>
      </c>
      <c r="R3432" t="s">
        <v>8318</v>
      </c>
      <c r="S3432" s="17">
        <f t="shared" si="214"/>
        <v>42693.534270833326</v>
      </c>
      <c r="T3432" s="11">
        <f t="shared" si="215"/>
        <v>42718.534270833326</v>
      </c>
    </row>
    <row r="3433" spans="1:20" ht="30" x14ac:dyDescent="0.2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 t="shared" si="212"/>
        <v>1.2774000000000001</v>
      </c>
      <c r="P3433" s="7">
        <f t="shared" si="213"/>
        <v>63.87</v>
      </c>
      <c r="Q3433" t="s">
        <v>8319</v>
      </c>
      <c r="R3433" t="s">
        <v>8355</v>
      </c>
      <c r="S3433" s="17">
        <f t="shared" si="214"/>
        <v>42108.330115740733</v>
      </c>
      <c r="T3433" s="11">
        <f t="shared" si="215"/>
        <v>42138.330115740733</v>
      </c>
    </row>
    <row r="3434" spans="1:20" ht="45" x14ac:dyDescent="0.2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6">
        <f t="shared" si="212"/>
        <v>1.2775000000000001</v>
      </c>
      <c r="P3434" s="7">
        <f t="shared" si="213"/>
        <v>117.92307692307692</v>
      </c>
      <c r="Q3434" t="s">
        <v>8310</v>
      </c>
      <c r="R3434" t="s">
        <v>8312</v>
      </c>
      <c r="S3434" s="17">
        <f t="shared" si="214"/>
        <v>40504.922835648147</v>
      </c>
      <c r="T3434" s="11">
        <f t="shared" si="215"/>
        <v>40534.922835648147</v>
      </c>
    </row>
    <row r="3435" spans="1:20" ht="45" x14ac:dyDescent="0.2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6">
        <f t="shared" si="212"/>
        <v>1.2775000000000001</v>
      </c>
      <c r="P3435" s="7">
        <f t="shared" si="213"/>
        <v>38.712121212121211</v>
      </c>
      <c r="Q3435" t="s">
        <v>8317</v>
      </c>
      <c r="R3435" t="s">
        <v>8318</v>
      </c>
      <c r="S3435" s="17">
        <f t="shared" si="214"/>
        <v>42149.732083333329</v>
      </c>
      <c r="T3435" s="11">
        <f t="shared" si="215"/>
        <v>42179.732083333329</v>
      </c>
    </row>
    <row r="3436" spans="1:20" ht="45" hidden="1" x14ac:dyDescent="0.2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 t="shared" si="212"/>
        <v>1.278</v>
      </c>
      <c r="P3436" s="7">
        <f t="shared" si="213"/>
        <v>29.045454545454547</v>
      </c>
      <c r="Q3436" t="s">
        <v>8317</v>
      </c>
      <c r="R3436" t="s">
        <v>8318</v>
      </c>
      <c r="S3436" s="17">
        <f t="shared" si="214"/>
        <v>42789.25409722222</v>
      </c>
      <c r="T3436" s="11">
        <f t="shared" si="215"/>
        <v>42825.749305555553</v>
      </c>
    </row>
    <row r="3437" spans="1:20" ht="30" x14ac:dyDescent="0.2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 t="shared" si="212"/>
        <v>1.2782222222222221</v>
      </c>
      <c r="P3437" s="7">
        <f t="shared" si="213"/>
        <v>57.52</v>
      </c>
      <c r="Q3437" t="s">
        <v>8317</v>
      </c>
      <c r="R3437" t="s">
        <v>8318</v>
      </c>
      <c r="S3437" s="17">
        <f t="shared" si="214"/>
        <v>42590.264351851853</v>
      </c>
      <c r="T3437" s="11">
        <f t="shared" si="215"/>
        <v>42620.264351851853</v>
      </c>
    </row>
    <row r="3438" spans="1:20" ht="45" x14ac:dyDescent="0.2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 t="shared" si="212"/>
        <v>1.2786666666666666</v>
      </c>
      <c r="P3438" s="7">
        <f t="shared" si="213"/>
        <v>34.25</v>
      </c>
      <c r="Q3438" t="s">
        <v>8317</v>
      </c>
      <c r="R3438" t="s">
        <v>8318</v>
      </c>
      <c r="S3438" s="17">
        <f t="shared" si="214"/>
        <v>41781.646759259253</v>
      </c>
      <c r="T3438" s="11">
        <f t="shared" si="215"/>
        <v>41811.646759259253</v>
      </c>
    </row>
    <row r="3439" spans="1:20" ht="45" x14ac:dyDescent="0.2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 t="shared" si="212"/>
        <v>1.2795000000000001</v>
      </c>
      <c r="P3439" s="7">
        <f t="shared" si="213"/>
        <v>90.744680851063833</v>
      </c>
      <c r="Q3439" t="s">
        <v>8317</v>
      </c>
      <c r="R3439" t="s">
        <v>8318</v>
      </c>
      <c r="S3439" s="17">
        <f t="shared" si="214"/>
        <v>42157.857361111113</v>
      </c>
      <c r="T3439" s="11">
        <f t="shared" si="215"/>
        <v>42200.791666666664</v>
      </c>
    </row>
    <row r="3440" spans="1:20" ht="30" x14ac:dyDescent="0.2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 t="shared" si="212"/>
        <v>1.2796000000000001</v>
      </c>
      <c r="P3440" s="7">
        <f t="shared" si="213"/>
        <v>186.80291970802921</v>
      </c>
      <c r="Q3440" t="s">
        <v>8317</v>
      </c>
      <c r="R3440" t="s">
        <v>8318</v>
      </c>
      <c r="S3440" s="17">
        <f t="shared" si="214"/>
        <v>42020.492233796293</v>
      </c>
      <c r="T3440" s="11">
        <f t="shared" si="215"/>
        <v>42064.999305555553</v>
      </c>
    </row>
    <row r="3441" spans="1:20" ht="45" x14ac:dyDescent="0.25">
      <c r="A3441">
        <v>2471</v>
      </c>
      <c r="B3441" s="3" t="s">
        <v>2472</v>
      </c>
      <c r="C3441" s="3" t="s">
        <v>6581</v>
      </c>
      <c r="D3441">
        <v>500</v>
      </c>
      <c r="E3441">
        <v>640</v>
      </c>
      <c r="F3441" t="s">
        <v>8219</v>
      </c>
      <c r="G3441" t="s">
        <v>8224</v>
      </c>
      <c r="H3441" t="s">
        <v>8246</v>
      </c>
      <c r="I3441">
        <v>1327535392</v>
      </c>
      <c r="J3441">
        <v>1324079392</v>
      </c>
      <c r="K3441" t="b">
        <v>0</v>
      </c>
      <c r="L3441">
        <v>17</v>
      </c>
      <c r="M3441" t="b">
        <v>1</v>
      </c>
      <c r="N3441" t="s">
        <v>8279</v>
      </c>
      <c r="O3441" s="6">
        <f t="shared" si="212"/>
        <v>1.28</v>
      </c>
      <c r="P3441" s="7">
        <f t="shared" si="213"/>
        <v>37.647058823529413</v>
      </c>
      <c r="Q3441" t="s">
        <v>8325</v>
      </c>
      <c r="R3441" t="s">
        <v>8329</v>
      </c>
      <c r="S3441" s="17">
        <f t="shared" si="214"/>
        <v>40893.784629629627</v>
      </c>
      <c r="T3441" s="11">
        <f t="shared" si="215"/>
        <v>40933.784629629627</v>
      </c>
    </row>
    <row r="3442" spans="1:20" ht="45" x14ac:dyDescent="0.25">
      <c r="A3442">
        <v>2936</v>
      </c>
      <c r="B3442" s="3" t="s">
        <v>2936</v>
      </c>
      <c r="C3442" s="3" t="s">
        <v>7046</v>
      </c>
      <c r="D3442">
        <v>1000</v>
      </c>
      <c r="E3442">
        <v>1280</v>
      </c>
      <c r="F3442" t="s">
        <v>8219</v>
      </c>
      <c r="G3442" t="s">
        <v>8224</v>
      </c>
      <c r="H3442" t="s">
        <v>8246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8305</v>
      </c>
      <c r="O3442" s="6">
        <f t="shared" si="212"/>
        <v>1.28</v>
      </c>
      <c r="P3442" s="7">
        <f t="shared" si="213"/>
        <v>37.647058823529413</v>
      </c>
      <c r="Q3442" t="s">
        <v>8317</v>
      </c>
      <c r="R3442" t="s">
        <v>8359</v>
      </c>
      <c r="S3442" s="17">
        <f t="shared" si="214"/>
        <v>41912.442395833328</v>
      </c>
      <c r="T3442" s="11">
        <f t="shared" si="215"/>
        <v>41924.999305555553</v>
      </c>
    </row>
    <row r="3443" spans="1:20" ht="45" x14ac:dyDescent="0.25">
      <c r="A3443">
        <v>753</v>
      </c>
      <c r="B3443" s="3" t="s">
        <v>754</v>
      </c>
      <c r="C3443" s="3" t="s">
        <v>4863</v>
      </c>
      <c r="D3443">
        <v>10000</v>
      </c>
      <c r="E3443">
        <v>12800</v>
      </c>
      <c r="F3443" t="s">
        <v>8219</v>
      </c>
      <c r="G3443" t="s">
        <v>8224</v>
      </c>
      <c r="H3443" t="s">
        <v>8246</v>
      </c>
      <c r="I3443">
        <v>1423922991</v>
      </c>
      <c r="J3443">
        <v>1421330991</v>
      </c>
      <c r="K3443" t="b">
        <v>0</v>
      </c>
      <c r="L3443">
        <v>26</v>
      </c>
      <c r="M3443" t="b">
        <v>1</v>
      </c>
      <c r="N3443" t="s">
        <v>8274</v>
      </c>
      <c r="O3443" s="6">
        <f t="shared" si="212"/>
        <v>1.28</v>
      </c>
      <c r="P3443" s="7">
        <f t="shared" si="213"/>
        <v>492.30769230769232</v>
      </c>
      <c r="Q3443" t="s">
        <v>8322</v>
      </c>
      <c r="R3443" t="s">
        <v>8323</v>
      </c>
      <c r="S3443" s="17">
        <f t="shared" si="214"/>
        <v>42019.381840277776</v>
      </c>
      <c r="T3443" s="11">
        <f t="shared" si="215"/>
        <v>42049.381840277776</v>
      </c>
    </row>
    <row r="3444" spans="1:20" ht="45" x14ac:dyDescent="0.2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6">
        <f t="shared" si="212"/>
        <v>1.28</v>
      </c>
      <c r="P3444" s="7">
        <f t="shared" si="213"/>
        <v>51.891891891891895</v>
      </c>
      <c r="Q3444" t="s">
        <v>8317</v>
      </c>
      <c r="R3444" t="s">
        <v>8357</v>
      </c>
      <c r="S3444" s="17">
        <f t="shared" si="214"/>
        <v>42253.479710648149</v>
      </c>
      <c r="T3444" s="11">
        <f t="shared" si="215"/>
        <v>42283.479710648149</v>
      </c>
    </row>
    <row r="3445" spans="1:20" x14ac:dyDescent="0.25">
      <c r="A3445">
        <v>3531</v>
      </c>
      <c r="B3445" s="3" t="s">
        <v>3530</v>
      </c>
      <c r="C3445" s="3" t="s">
        <v>7641</v>
      </c>
      <c r="D3445">
        <v>1000</v>
      </c>
      <c r="E3445">
        <v>1280</v>
      </c>
      <c r="F3445" t="s">
        <v>8219</v>
      </c>
      <c r="G3445" t="s">
        <v>8224</v>
      </c>
      <c r="H3445" t="s">
        <v>8246</v>
      </c>
      <c r="I3445">
        <v>1467301334</v>
      </c>
      <c r="J3445">
        <v>1464709334</v>
      </c>
      <c r="K3445" t="b">
        <v>0</v>
      </c>
      <c r="L3445">
        <v>26</v>
      </c>
      <c r="M3445" t="b">
        <v>1</v>
      </c>
      <c r="N3445" t="s">
        <v>8271</v>
      </c>
      <c r="O3445" s="6">
        <f t="shared" si="212"/>
        <v>1.28</v>
      </c>
      <c r="P3445" s="7">
        <f t="shared" si="213"/>
        <v>49.230769230769234</v>
      </c>
      <c r="Q3445" t="s">
        <v>8317</v>
      </c>
      <c r="R3445" t="s">
        <v>8318</v>
      </c>
      <c r="S3445" s="17">
        <f t="shared" si="214"/>
        <v>42521.44599537037</v>
      </c>
      <c r="T3445" s="11">
        <f t="shared" si="215"/>
        <v>42551.44599537037</v>
      </c>
    </row>
    <row r="3446" spans="1:20" ht="45" x14ac:dyDescent="0.25">
      <c r="A3446">
        <v>3268</v>
      </c>
      <c r="B3446" s="3" t="s">
        <v>3268</v>
      </c>
      <c r="C3446" s="3" t="s">
        <v>7378</v>
      </c>
      <c r="D3446">
        <v>2000</v>
      </c>
      <c r="E3446">
        <v>2560</v>
      </c>
      <c r="F3446" t="s">
        <v>8219</v>
      </c>
      <c r="G3446" t="s">
        <v>8224</v>
      </c>
      <c r="H3446" t="s">
        <v>8246</v>
      </c>
      <c r="I3446">
        <v>1472074928</v>
      </c>
      <c r="J3446">
        <v>1470692528</v>
      </c>
      <c r="K3446" t="b">
        <v>1</v>
      </c>
      <c r="L3446">
        <v>42</v>
      </c>
      <c r="M3446" t="b">
        <v>1</v>
      </c>
      <c r="N3446" t="s">
        <v>8271</v>
      </c>
      <c r="O3446" s="6">
        <f t="shared" si="212"/>
        <v>1.28</v>
      </c>
      <c r="P3446" s="7">
        <f t="shared" si="213"/>
        <v>60.952380952380949</v>
      </c>
      <c r="Q3446" t="s">
        <v>8317</v>
      </c>
      <c r="R3446" t="s">
        <v>8318</v>
      </c>
      <c r="S3446" s="17">
        <f t="shared" si="214"/>
        <v>42590.695925925924</v>
      </c>
      <c r="T3446" s="11">
        <f t="shared" si="215"/>
        <v>42606.695925925924</v>
      </c>
    </row>
    <row r="3447" spans="1:20" ht="45" x14ac:dyDescent="0.2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 t="shared" si="212"/>
        <v>1.2801818181818181</v>
      </c>
      <c r="P3447" s="7">
        <f t="shared" si="213"/>
        <v>118.33613445378151</v>
      </c>
      <c r="Q3447" t="s">
        <v>8310</v>
      </c>
      <c r="R3447" t="s">
        <v>8311</v>
      </c>
      <c r="S3447" s="17">
        <f t="shared" si="214"/>
        <v>42196.720335648148</v>
      </c>
      <c r="T3447" s="11">
        <f t="shared" si="215"/>
        <v>42226.720335648148</v>
      </c>
    </row>
    <row r="3448" spans="1:20" ht="30" x14ac:dyDescent="0.2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 t="shared" si="212"/>
        <v>1.2802667999999999</v>
      </c>
      <c r="P3448" s="7">
        <f t="shared" si="213"/>
        <v>75.133028169014082</v>
      </c>
      <c r="Q3448" t="s">
        <v>8333</v>
      </c>
      <c r="R3448" t="s">
        <v>8351</v>
      </c>
      <c r="S3448" s="17">
        <f t="shared" si="214"/>
        <v>41572.750162037039</v>
      </c>
      <c r="T3448" s="11">
        <f t="shared" si="215"/>
        <v>41608.959722222222</v>
      </c>
    </row>
    <row r="3449" spans="1:20" ht="45" x14ac:dyDescent="0.2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 t="shared" si="212"/>
        <v>1.2806</v>
      </c>
      <c r="P3449" s="7">
        <f t="shared" si="213"/>
        <v>72.76136363636364</v>
      </c>
      <c r="Q3449" t="s">
        <v>8317</v>
      </c>
      <c r="R3449" t="s">
        <v>8318</v>
      </c>
      <c r="S3449" s="17">
        <f t="shared" si="214"/>
        <v>42144.365474537037</v>
      </c>
      <c r="T3449" s="11">
        <f t="shared" si="215"/>
        <v>42165.957638888889</v>
      </c>
    </row>
    <row r="3450" spans="1:20" ht="45" x14ac:dyDescent="0.2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 t="shared" si="212"/>
        <v>1.2809523809523808</v>
      </c>
      <c r="P3450" s="7">
        <f t="shared" si="213"/>
        <v>45.593220338983052</v>
      </c>
      <c r="Q3450" t="s">
        <v>8325</v>
      </c>
      <c r="R3450" t="s">
        <v>8346</v>
      </c>
      <c r="S3450" s="17">
        <f t="shared" si="214"/>
        <v>42039.670046296298</v>
      </c>
      <c r="T3450" s="11">
        <f t="shared" si="215"/>
        <v>42069.670046296298</v>
      </c>
    </row>
    <row r="3451" spans="1:20" ht="45" x14ac:dyDescent="0.2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 t="shared" si="212"/>
        <v>1.282</v>
      </c>
      <c r="P3451" s="7">
        <f t="shared" si="213"/>
        <v>21.366666666666667</v>
      </c>
      <c r="Q3451" t="s">
        <v>8325</v>
      </c>
      <c r="R3451" t="s">
        <v>8330</v>
      </c>
      <c r="S3451" s="17">
        <f t="shared" si="214"/>
        <v>42691.900995370372</v>
      </c>
      <c r="T3451" s="11">
        <f t="shared" si="215"/>
        <v>42717.124305555553</v>
      </c>
    </row>
    <row r="3452" spans="1:20" ht="45" x14ac:dyDescent="0.2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 t="shared" si="212"/>
        <v>1.2829999999999999</v>
      </c>
      <c r="P3452" s="7">
        <f t="shared" si="213"/>
        <v>183.28571428571428</v>
      </c>
      <c r="Q3452" t="s">
        <v>8310</v>
      </c>
      <c r="R3452" t="s">
        <v>8315</v>
      </c>
      <c r="S3452" s="17">
        <f t="shared" si="214"/>
        <v>42113.77311342593</v>
      </c>
      <c r="T3452" s="11">
        <f t="shared" si="215"/>
        <v>42173.77311342593</v>
      </c>
    </row>
    <row r="3453" spans="1:20" ht="45" x14ac:dyDescent="0.2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 t="shared" si="212"/>
        <v>1.2833333333333334</v>
      </c>
      <c r="P3453" s="7">
        <f t="shared" si="213"/>
        <v>27.5</v>
      </c>
      <c r="Q3453" t="s">
        <v>8317</v>
      </c>
      <c r="R3453" t="s">
        <v>8318</v>
      </c>
      <c r="S3453" s="17">
        <f t="shared" si="214"/>
        <v>42535.770324074074</v>
      </c>
      <c r="T3453" s="11">
        <f t="shared" si="215"/>
        <v>42595.770324074074</v>
      </c>
    </row>
    <row r="3454" spans="1:20" ht="45" x14ac:dyDescent="0.2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 t="shared" si="212"/>
        <v>1.2840666000000001</v>
      </c>
      <c r="P3454" s="7">
        <f t="shared" si="213"/>
        <v>244.11912547528519</v>
      </c>
      <c r="Q3454" t="s">
        <v>8319</v>
      </c>
      <c r="R3454" t="s">
        <v>8349</v>
      </c>
      <c r="S3454" s="17">
        <f t="shared" si="214"/>
        <v>42340.763784722221</v>
      </c>
      <c r="T3454" s="11">
        <f t="shared" si="215"/>
        <v>42371.763784722221</v>
      </c>
    </row>
    <row r="3455" spans="1:20" ht="45" x14ac:dyDescent="0.2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 t="shared" si="212"/>
        <v>1.2845</v>
      </c>
      <c r="P3455" s="7">
        <f t="shared" si="213"/>
        <v>30.951807228915662</v>
      </c>
      <c r="Q3455" t="s">
        <v>8317</v>
      </c>
      <c r="R3455" t="s">
        <v>8318</v>
      </c>
      <c r="S3455" s="17">
        <f t="shared" si="214"/>
        <v>42571.212268518517</v>
      </c>
      <c r="T3455" s="11">
        <f t="shared" si="215"/>
        <v>42599.212268518517</v>
      </c>
    </row>
    <row r="3456" spans="1:20" ht="45" x14ac:dyDescent="0.2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 t="shared" si="212"/>
        <v>1.2869999999999999</v>
      </c>
      <c r="P3456" s="7">
        <f t="shared" si="213"/>
        <v>99.382239382239376</v>
      </c>
      <c r="Q3456" t="s">
        <v>8325</v>
      </c>
      <c r="R3456" t="s">
        <v>8329</v>
      </c>
      <c r="S3456" s="17">
        <f t="shared" si="214"/>
        <v>41347.959953703699</v>
      </c>
      <c r="T3456" s="11">
        <f t="shared" si="215"/>
        <v>41392.959953703699</v>
      </c>
    </row>
    <row r="3457" spans="1:20" ht="45" x14ac:dyDescent="0.2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212"/>
        <v>1.2875000000000001</v>
      </c>
      <c r="P3457" s="7">
        <f t="shared" si="213"/>
        <v>64.375</v>
      </c>
      <c r="Q3457" t="s">
        <v>8317</v>
      </c>
      <c r="R3457" t="s">
        <v>8318</v>
      </c>
      <c r="S3457" s="17">
        <f t="shared" si="214"/>
        <v>41876.607453703698</v>
      </c>
      <c r="T3457" s="11">
        <f t="shared" si="215"/>
        <v>41894.607453703698</v>
      </c>
    </row>
    <row r="3458" spans="1:20" ht="45" x14ac:dyDescent="0.2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 t="shared" ref="O3458:O3521" si="216">E3458/D3458</f>
        <v>1.2891666666666666</v>
      </c>
      <c r="P3458" s="7">
        <f t="shared" ref="P3458:P3521" si="217">IFERROR(E3458/L3458,0)</f>
        <v>64.458333333333329</v>
      </c>
      <c r="Q3458" t="s">
        <v>8317</v>
      </c>
      <c r="R3458" t="s">
        <v>8359</v>
      </c>
      <c r="S3458" s="17">
        <f t="shared" ref="S3458:S3521" si="218">(((J3458/60)/60)/24)+DATE(1970,1,1)+(-5/24)</f>
        <v>42419.931944444441</v>
      </c>
      <c r="T3458" s="11">
        <f t="shared" ref="T3458:T3521" si="219">(((I3458/60)/60)/24)+DATE(1970,1,1)+(-5/24)</f>
        <v>42444.458333333336</v>
      </c>
    </row>
    <row r="3459" spans="1:20" ht="45" x14ac:dyDescent="0.2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 t="shared" si="216"/>
        <v>1.28925</v>
      </c>
      <c r="P3459" s="7">
        <f t="shared" si="217"/>
        <v>53.164948453608247</v>
      </c>
      <c r="Q3459" t="s">
        <v>8317</v>
      </c>
      <c r="R3459" t="s">
        <v>8357</v>
      </c>
      <c r="S3459" s="17">
        <f t="shared" si="218"/>
        <v>42225.351342592585</v>
      </c>
      <c r="T3459" s="11">
        <f t="shared" si="219"/>
        <v>42270.351342592585</v>
      </c>
    </row>
    <row r="3460" spans="1:20" ht="45" x14ac:dyDescent="0.2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 t="shared" si="216"/>
        <v>1.2895348837209302</v>
      </c>
      <c r="P3460" s="7">
        <f t="shared" si="217"/>
        <v>128.95348837209303</v>
      </c>
      <c r="Q3460" t="s">
        <v>8310</v>
      </c>
      <c r="R3460" t="s">
        <v>8311</v>
      </c>
      <c r="S3460" s="17">
        <f t="shared" si="218"/>
        <v>42496.760601851849</v>
      </c>
      <c r="T3460" s="11">
        <f t="shared" si="219"/>
        <v>42517.760601851849</v>
      </c>
    </row>
    <row r="3461" spans="1:20" ht="30" x14ac:dyDescent="0.2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 t="shared" si="216"/>
        <v>1.29</v>
      </c>
      <c r="P3461" s="7">
        <f t="shared" si="217"/>
        <v>43</v>
      </c>
      <c r="Q3461" t="s">
        <v>8317</v>
      </c>
      <c r="R3461" t="s">
        <v>8359</v>
      </c>
      <c r="S3461" s="17">
        <f t="shared" si="218"/>
        <v>41877.678287037037</v>
      </c>
      <c r="T3461" s="11">
        <f t="shared" si="219"/>
        <v>41907.678287037037</v>
      </c>
    </row>
    <row r="3462" spans="1:20" ht="45" x14ac:dyDescent="0.2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 t="shared" si="216"/>
        <v>1.2904</v>
      </c>
      <c r="P3462" s="7">
        <f t="shared" si="217"/>
        <v>38.867469879518069</v>
      </c>
      <c r="Q3462" t="s">
        <v>8338</v>
      </c>
      <c r="R3462" t="s">
        <v>8339</v>
      </c>
      <c r="S3462" s="17">
        <f t="shared" si="218"/>
        <v>42318.741840277777</v>
      </c>
      <c r="T3462" s="11">
        <f t="shared" si="219"/>
        <v>42334.833333333336</v>
      </c>
    </row>
    <row r="3463" spans="1:20" ht="45" x14ac:dyDescent="0.2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 t="shared" si="216"/>
        <v>1.2912912912912913</v>
      </c>
      <c r="P3463" s="7">
        <f t="shared" si="217"/>
        <v>30.714285714285715</v>
      </c>
      <c r="Q3463" t="s">
        <v>8317</v>
      </c>
      <c r="R3463" t="s">
        <v>8318</v>
      </c>
      <c r="S3463" s="17">
        <f t="shared" si="218"/>
        <v>42308.98297453703</v>
      </c>
      <c r="T3463" s="11">
        <f t="shared" si="219"/>
        <v>42338.729166666664</v>
      </c>
    </row>
    <row r="3464" spans="1:20" ht="45" x14ac:dyDescent="0.2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 t="shared" si="216"/>
        <v>1.2946666666666666</v>
      </c>
      <c r="P3464" s="7">
        <f t="shared" si="217"/>
        <v>60.6875</v>
      </c>
      <c r="Q3464" t="s">
        <v>8317</v>
      </c>
      <c r="R3464" t="s">
        <v>8318</v>
      </c>
      <c r="S3464" s="17">
        <f t="shared" si="218"/>
        <v>41922.432256944441</v>
      </c>
      <c r="T3464" s="11">
        <f t="shared" si="219"/>
        <v>41932.040972222218</v>
      </c>
    </row>
    <row r="3465" spans="1:20" ht="45" x14ac:dyDescent="0.2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 t="shared" si="216"/>
        <v>1.2949999999999999</v>
      </c>
      <c r="P3465" s="7">
        <f t="shared" si="217"/>
        <v>28</v>
      </c>
      <c r="Q3465" t="s">
        <v>8325</v>
      </c>
      <c r="R3465" t="s">
        <v>8329</v>
      </c>
      <c r="S3465" s="17">
        <f t="shared" si="218"/>
        <v>41393.86613425926</v>
      </c>
      <c r="T3465" s="11">
        <f t="shared" si="219"/>
        <v>41424.791666666664</v>
      </c>
    </row>
    <row r="3466" spans="1:20" ht="45" x14ac:dyDescent="0.2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 t="shared" si="216"/>
        <v>1.2963636363636364</v>
      </c>
      <c r="P3466" s="7">
        <f t="shared" si="217"/>
        <v>25.464285714285715</v>
      </c>
      <c r="Q3466" t="s">
        <v>8317</v>
      </c>
      <c r="R3466" t="s">
        <v>8359</v>
      </c>
      <c r="S3466" s="17">
        <f t="shared" si="218"/>
        <v>42445.658645833326</v>
      </c>
      <c r="T3466" s="11">
        <f t="shared" si="219"/>
        <v>42475.658645833326</v>
      </c>
    </row>
    <row r="3467" spans="1:20" ht="30" x14ac:dyDescent="0.2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 t="shared" si="216"/>
        <v>1.29948</v>
      </c>
      <c r="P3467" s="7">
        <f t="shared" si="217"/>
        <v>358.97237569060775</v>
      </c>
      <c r="Q3467" t="s">
        <v>8338</v>
      </c>
      <c r="R3467" t="s">
        <v>8339</v>
      </c>
      <c r="S3467" s="17">
        <f t="shared" si="218"/>
        <v>42219.742395833331</v>
      </c>
      <c r="T3467" s="11">
        <f t="shared" si="219"/>
        <v>42249.742395833331</v>
      </c>
    </row>
    <row r="3468" spans="1:20" x14ac:dyDescent="0.25">
      <c r="A3468">
        <v>3271</v>
      </c>
      <c r="B3468" s="3" t="s">
        <v>3271</v>
      </c>
      <c r="C3468" s="3" t="s">
        <v>7381</v>
      </c>
      <c r="D3468">
        <v>1500</v>
      </c>
      <c r="E3468">
        <v>1950</v>
      </c>
      <c r="F3468" t="s">
        <v>8219</v>
      </c>
      <c r="G3468" t="s">
        <v>8225</v>
      </c>
      <c r="H3468" t="s">
        <v>8247</v>
      </c>
      <c r="I3468">
        <v>1414927775</v>
      </c>
      <c r="J3468">
        <v>1412332175</v>
      </c>
      <c r="K3468" t="b">
        <v>1</v>
      </c>
      <c r="L3468">
        <v>51</v>
      </c>
      <c r="M3468" t="b">
        <v>1</v>
      </c>
      <c r="N3468" t="s">
        <v>8271</v>
      </c>
      <c r="O3468" s="6">
        <f t="shared" si="216"/>
        <v>1.3</v>
      </c>
      <c r="P3468" s="7">
        <f t="shared" si="217"/>
        <v>38.235294117647058</v>
      </c>
      <c r="Q3468" t="s">
        <v>8317</v>
      </c>
      <c r="R3468" t="s">
        <v>8318</v>
      </c>
      <c r="S3468" s="17">
        <f t="shared" si="218"/>
        <v>41915.22887731481</v>
      </c>
      <c r="T3468" s="11">
        <f t="shared" si="219"/>
        <v>41945.270543981482</v>
      </c>
    </row>
    <row r="3469" spans="1:20" ht="45" x14ac:dyDescent="0.25">
      <c r="A3469">
        <v>3413</v>
      </c>
      <c r="B3469" s="3" t="s">
        <v>3412</v>
      </c>
      <c r="C3469" s="3" t="s">
        <v>7523</v>
      </c>
      <c r="D3469">
        <v>500</v>
      </c>
      <c r="E3469">
        <v>650</v>
      </c>
      <c r="F3469" t="s">
        <v>8219</v>
      </c>
      <c r="G3469" t="s">
        <v>8224</v>
      </c>
      <c r="H3469" t="s">
        <v>8246</v>
      </c>
      <c r="I3469">
        <v>1425099540</v>
      </c>
      <c r="J3469">
        <v>1424280938</v>
      </c>
      <c r="K3469" t="b">
        <v>0</v>
      </c>
      <c r="L3469">
        <v>14</v>
      </c>
      <c r="M3469" t="b">
        <v>1</v>
      </c>
      <c r="N3469" t="s">
        <v>8271</v>
      </c>
      <c r="O3469" s="6">
        <f t="shared" si="216"/>
        <v>1.3</v>
      </c>
      <c r="P3469" s="7">
        <f t="shared" si="217"/>
        <v>46.428571428571431</v>
      </c>
      <c r="Q3469" t="s">
        <v>8317</v>
      </c>
      <c r="R3469" t="s">
        <v>8318</v>
      </c>
      <c r="S3469" s="17">
        <f t="shared" si="218"/>
        <v>42053.524745370371</v>
      </c>
      <c r="T3469" s="11">
        <f t="shared" si="219"/>
        <v>42062.999305555553</v>
      </c>
    </row>
    <row r="3470" spans="1:20" ht="45" x14ac:dyDescent="0.25">
      <c r="A3470">
        <v>2817</v>
      </c>
      <c r="B3470" s="3" t="s">
        <v>2817</v>
      </c>
      <c r="C3470" s="3" t="s">
        <v>6927</v>
      </c>
      <c r="D3470">
        <v>600</v>
      </c>
      <c r="E3470">
        <v>780</v>
      </c>
      <c r="F3470" t="s">
        <v>8219</v>
      </c>
      <c r="G3470" t="s">
        <v>8225</v>
      </c>
      <c r="H3470" t="s">
        <v>8247</v>
      </c>
      <c r="I3470">
        <v>1425136462</v>
      </c>
      <c r="J3470">
        <v>1421680462</v>
      </c>
      <c r="K3470" t="b">
        <v>0</v>
      </c>
      <c r="L3470">
        <v>33</v>
      </c>
      <c r="M3470" t="b">
        <v>1</v>
      </c>
      <c r="N3470" t="s">
        <v>8271</v>
      </c>
      <c r="O3470" s="6">
        <f t="shared" si="216"/>
        <v>1.3</v>
      </c>
      <c r="P3470" s="7">
        <f t="shared" si="217"/>
        <v>23.636363636363637</v>
      </c>
      <c r="Q3470" t="s">
        <v>8317</v>
      </c>
      <c r="R3470" t="s">
        <v>8318</v>
      </c>
      <c r="S3470" s="17">
        <f t="shared" si="218"/>
        <v>42023.42664351852</v>
      </c>
      <c r="T3470" s="11">
        <f t="shared" si="219"/>
        <v>42063.42664351852</v>
      </c>
    </row>
    <row r="3471" spans="1:20" ht="45" x14ac:dyDescent="0.25">
      <c r="A3471">
        <v>3345</v>
      </c>
      <c r="B3471" s="3" t="s">
        <v>3345</v>
      </c>
      <c r="C3471" s="3" t="s">
        <v>7455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1429317420</v>
      </c>
      <c r="J3471">
        <v>1424226768</v>
      </c>
      <c r="K3471" t="b">
        <v>0</v>
      </c>
      <c r="L3471">
        <v>13</v>
      </c>
      <c r="M3471" t="b">
        <v>1</v>
      </c>
      <c r="N3471" t="s">
        <v>8271</v>
      </c>
      <c r="O3471" s="6">
        <f t="shared" si="216"/>
        <v>1.3</v>
      </c>
      <c r="P3471" s="7">
        <f t="shared" si="217"/>
        <v>50</v>
      </c>
      <c r="Q3471" t="s">
        <v>8317</v>
      </c>
      <c r="R3471" t="s">
        <v>8318</v>
      </c>
      <c r="S3471" s="17">
        <f t="shared" si="218"/>
        <v>42052.897777777776</v>
      </c>
      <c r="T3471" s="11">
        <f t="shared" si="219"/>
        <v>42111.817361111105</v>
      </c>
    </row>
    <row r="3472" spans="1:20" ht="45" x14ac:dyDescent="0.25">
      <c r="A3472">
        <v>3577</v>
      </c>
      <c r="B3472" s="3" t="s">
        <v>3576</v>
      </c>
      <c r="C3472" s="3" t="s">
        <v>7687</v>
      </c>
      <c r="D3472">
        <v>600</v>
      </c>
      <c r="E3472">
        <v>780</v>
      </c>
      <c r="F3472" t="s">
        <v>8219</v>
      </c>
      <c r="G3472" t="s">
        <v>8224</v>
      </c>
      <c r="H3472" t="s">
        <v>8246</v>
      </c>
      <c r="I3472">
        <v>1430029680</v>
      </c>
      <c r="J3472">
        <v>1427741583</v>
      </c>
      <c r="K3472" t="b">
        <v>0</v>
      </c>
      <c r="L3472">
        <v>27</v>
      </c>
      <c r="M3472" t="b">
        <v>1</v>
      </c>
      <c r="N3472" t="s">
        <v>8271</v>
      </c>
      <c r="O3472" s="6">
        <f t="shared" si="216"/>
        <v>1.3</v>
      </c>
      <c r="P3472" s="7">
        <f t="shared" si="217"/>
        <v>28.888888888888889</v>
      </c>
      <c r="Q3472" t="s">
        <v>8317</v>
      </c>
      <c r="R3472" t="s">
        <v>8318</v>
      </c>
      <c r="S3472" s="17">
        <f t="shared" si="218"/>
        <v>42093.578506944446</v>
      </c>
      <c r="T3472" s="11">
        <f t="shared" si="219"/>
        <v>42120.061111111114</v>
      </c>
    </row>
    <row r="3473" spans="1:20" ht="30" x14ac:dyDescent="0.25">
      <c r="A3473">
        <v>3600</v>
      </c>
      <c r="B3473" s="3" t="s">
        <v>3599</v>
      </c>
      <c r="C3473" s="3" t="s">
        <v>7710</v>
      </c>
      <c r="D3473">
        <v>10</v>
      </c>
      <c r="E3473">
        <v>13</v>
      </c>
      <c r="F3473" t="s">
        <v>8219</v>
      </c>
      <c r="G3473" t="s">
        <v>8224</v>
      </c>
      <c r="H3473" t="s">
        <v>8246</v>
      </c>
      <c r="I3473">
        <v>1476390164</v>
      </c>
      <c r="J3473">
        <v>1473970964</v>
      </c>
      <c r="K3473" t="b">
        <v>0</v>
      </c>
      <c r="L3473">
        <v>4</v>
      </c>
      <c r="M3473" t="b">
        <v>1</v>
      </c>
      <c r="N3473" t="s">
        <v>8271</v>
      </c>
      <c r="O3473" s="6">
        <f t="shared" si="216"/>
        <v>1.3</v>
      </c>
      <c r="P3473" s="7">
        <f t="shared" si="217"/>
        <v>3.25</v>
      </c>
      <c r="Q3473" t="s">
        <v>8317</v>
      </c>
      <c r="R3473" t="s">
        <v>8318</v>
      </c>
      <c r="S3473" s="17">
        <f t="shared" si="218"/>
        <v>42628.640787037039</v>
      </c>
      <c r="T3473" s="11">
        <f t="shared" si="219"/>
        <v>42656.640787037039</v>
      </c>
    </row>
    <row r="3474" spans="1:20" ht="45" x14ac:dyDescent="0.25">
      <c r="A3474">
        <v>3429</v>
      </c>
      <c r="B3474" s="3" t="s">
        <v>3428</v>
      </c>
      <c r="C3474" s="3" t="s">
        <v>7539</v>
      </c>
      <c r="D3474">
        <v>150</v>
      </c>
      <c r="E3474">
        <v>195</v>
      </c>
      <c r="F3474" t="s">
        <v>8219</v>
      </c>
      <c r="G3474" t="s">
        <v>8225</v>
      </c>
      <c r="H3474" t="s">
        <v>8247</v>
      </c>
      <c r="I3474">
        <v>1478046661</v>
      </c>
      <c r="J3474">
        <v>1476837061</v>
      </c>
      <c r="K3474" t="b">
        <v>0</v>
      </c>
      <c r="L3474">
        <v>12</v>
      </c>
      <c r="M3474" t="b">
        <v>1</v>
      </c>
      <c r="N3474" t="s">
        <v>8271</v>
      </c>
      <c r="O3474" s="6">
        <f t="shared" si="216"/>
        <v>1.3</v>
      </c>
      <c r="P3474" s="7">
        <f t="shared" si="217"/>
        <v>16.25</v>
      </c>
      <c r="Q3474" t="s">
        <v>8317</v>
      </c>
      <c r="R3474" t="s">
        <v>8318</v>
      </c>
      <c r="S3474" s="17">
        <f t="shared" si="218"/>
        <v>42661.813206018516</v>
      </c>
      <c r="T3474" s="11">
        <f t="shared" si="219"/>
        <v>42675.813206018516</v>
      </c>
    </row>
    <row r="3475" spans="1:20" ht="45" x14ac:dyDescent="0.2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 t="shared" si="216"/>
        <v>1.3000180000000001</v>
      </c>
      <c r="P3475" s="7">
        <f t="shared" si="217"/>
        <v>39.157168674698795</v>
      </c>
      <c r="Q3475" t="s">
        <v>8325</v>
      </c>
      <c r="R3475" t="s">
        <v>8330</v>
      </c>
      <c r="S3475" s="17">
        <f t="shared" si="218"/>
        <v>42554.958379629628</v>
      </c>
      <c r="T3475" s="11">
        <f t="shared" si="219"/>
        <v>42586.957638888889</v>
      </c>
    </row>
    <row r="3476" spans="1:20" ht="45" x14ac:dyDescent="0.2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 t="shared" si="216"/>
        <v>1.3025</v>
      </c>
      <c r="P3476" s="7">
        <f t="shared" si="217"/>
        <v>24.421875</v>
      </c>
      <c r="Q3476" t="s">
        <v>8322</v>
      </c>
      <c r="R3476" t="s">
        <v>8323</v>
      </c>
      <c r="S3476" s="17">
        <f t="shared" si="218"/>
        <v>42502.599293981482</v>
      </c>
      <c r="T3476" s="11">
        <f t="shared" si="219"/>
        <v>42532.599293981482</v>
      </c>
    </row>
    <row r="3477" spans="1:20" ht="30" x14ac:dyDescent="0.2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 t="shared" si="216"/>
        <v>1.3026085714285716</v>
      </c>
      <c r="P3477" s="7">
        <f t="shared" si="217"/>
        <v>42.214166666666671</v>
      </c>
      <c r="Q3477" t="s">
        <v>8317</v>
      </c>
      <c r="R3477" t="s">
        <v>8318</v>
      </c>
      <c r="S3477" s="17">
        <f t="shared" si="218"/>
        <v>42566.232870370368</v>
      </c>
      <c r="T3477" s="11">
        <f t="shared" si="219"/>
        <v>42582.249999999993</v>
      </c>
    </row>
    <row r="3478" spans="1:20" ht="45" x14ac:dyDescent="0.2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 t="shared" si="216"/>
        <v>1.3026666666666666</v>
      </c>
      <c r="P3478" s="7">
        <f t="shared" si="217"/>
        <v>61.0625</v>
      </c>
      <c r="Q3478" t="s">
        <v>8317</v>
      </c>
      <c r="R3478" t="s">
        <v>8318</v>
      </c>
      <c r="S3478" s="17">
        <f t="shared" si="218"/>
        <v>42566.396493055552</v>
      </c>
      <c r="T3478" s="11">
        <f t="shared" si="219"/>
        <v>42596.396493055552</v>
      </c>
    </row>
    <row r="3479" spans="1:20" ht="30" x14ac:dyDescent="0.2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 t="shared" si="216"/>
        <v>1.3033333333333332</v>
      </c>
      <c r="P3479" s="7">
        <f t="shared" si="217"/>
        <v>51.719576719576722</v>
      </c>
      <c r="Q3479" t="s">
        <v>8310</v>
      </c>
      <c r="R3479" t="s">
        <v>8315</v>
      </c>
      <c r="S3479" s="17">
        <f t="shared" si="218"/>
        <v>40948.421863425923</v>
      </c>
      <c r="T3479" s="11">
        <f t="shared" si="219"/>
        <v>40978.421863425923</v>
      </c>
    </row>
    <row r="3480" spans="1:20" ht="45" x14ac:dyDescent="0.2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 t="shared" si="216"/>
        <v>1.303625</v>
      </c>
      <c r="P3480" s="7">
        <f t="shared" si="217"/>
        <v>43.095041322314053</v>
      </c>
      <c r="Q3480" t="s">
        <v>8319</v>
      </c>
      <c r="R3480" t="s">
        <v>8349</v>
      </c>
      <c r="S3480" s="17">
        <f t="shared" si="218"/>
        <v>41603.814085648148</v>
      </c>
      <c r="T3480" s="11">
        <f t="shared" si="219"/>
        <v>41633.814085648148</v>
      </c>
    </row>
    <row r="3481" spans="1:20" ht="45" x14ac:dyDescent="0.2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 t="shared" si="216"/>
        <v>1.3041666666666667</v>
      </c>
      <c r="P3481" s="7">
        <f t="shared" si="217"/>
        <v>86.944444444444443</v>
      </c>
      <c r="Q3481" t="s">
        <v>8317</v>
      </c>
      <c r="R3481" t="s">
        <v>8318</v>
      </c>
      <c r="S3481" s="17">
        <f t="shared" si="218"/>
        <v>42724.822847222218</v>
      </c>
      <c r="T3481" s="11">
        <f t="shared" si="219"/>
        <v>42745.999999999993</v>
      </c>
    </row>
    <row r="3482" spans="1:20" ht="30" x14ac:dyDescent="0.2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 t="shared" si="216"/>
        <v>1.3045</v>
      </c>
      <c r="P3482" s="7">
        <f t="shared" si="217"/>
        <v>37.271428571428572</v>
      </c>
      <c r="Q3482" t="s">
        <v>8325</v>
      </c>
      <c r="R3482" t="s">
        <v>8327</v>
      </c>
      <c r="S3482" s="17">
        <f t="shared" si="218"/>
        <v>42522.671909722216</v>
      </c>
      <c r="T3482" s="11">
        <f t="shared" si="219"/>
        <v>42582.614583333336</v>
      </c>
    </row>
    <row r="3483" spans="1:20" ht="45" x14ac:dyDescent="0.2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 t="shared" si="216"/>
        <v>1.3046153846153845</v>
      </c>
      <c r="P3483" s="7">
        <f t="shared" si="217"/>
        <v>49.882352941176471</v>
      </c>
      <c r="Q3483" t="s">
        <v>8310</v>
      </c>
      <c r="R3483" t="s">
        <v>8311</v>
      </c>
      <c r="S3483" s="17">
        <f t="shared" si="218"/>
        <v>41841.113437499997</v>
      </c>
      <c r="T3483" s="11">
        <f t="shared" si="219"/>
        <v>41856.113437499997</v>
      </c>
    </row>
    <row r="3484" spans="1:20" ht="45" x14ac:dyDescent="0.2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 t="shared" si="216"/>
        <v>1.3055555555555556</v>
      </c>
      <c r="P3484" s="7">
        <f t="shared" si="217"/>
        <v>97.916666666666671</v>
      </c>
      <c r="Q3484" t="s">
        <v>8317</v>
      </c>
      <c r="R3484" t="s">
        <v>8318</v>
      </c>
      <c r="S3484" s="17">
        <f t="shared" si="218"/>
        <v>41974.534814814811</v>
      </c>
      <c r="T3484" s="11">
        <f t="shared" si="219"/>
        <v>42004.534814814811</v>
      </c>
    </row>
    <row r="3485" spans="1:20" ht="45" x14ac:dyDescent="0.2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6">
        <f t="shared" si="216"/>
        <v>1.3065</v>
      </c>
      <c r="P3485" s="7">
        <f t="shared" si="217"/>
        <v>45.051724137931032</v>
      </c>
      <c r="Q3485" t="s">
        <v>8310</v>
      </c>
      <c r="R3485" t="s">
        <v>8315</v>
      </c>
      <c r="S3485" s="17">
        <f t="shared" si="218"/>
        <v>40757.680914351848</v>
      </c>
      <c r="T3485" s="11">
        <f t="shared" si="219"/>
        <v>40802.680914351848</v>
      </c>
    </row>
    <row r="3486" spans="1:20" ht="45" x14ac:dyDescent="0.2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6">
        <f t="shared" si="216"/>
        <v>1.3065</v>
      </c>
      <c r="P3486" s="7">
        <f t="shared" si="217"/>
        <v>43.55</v>
      </c>
      <c r="Q3486" t="s">
        <v>8322</v>
      </c>
      <c r="R3486" t="s">
        <v>8323</v>
      </c>
      <c r="S3486" s="17">
        <f t="shared" si="218"/>
        <v>41110.97755787037</v>
      </c>
      <c r="T3486" s="11">
        <f t="shared" si="219"/>
        <v>41170.97755787037</v>
      </c>
    </row>
    <row r="3487" spans="1:20" ht="45" x14ac:dyDescent="0.2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 t="shared" si="216"/>
        <v>1.3076923076923077</v>
      </c>
      <c r="P3487" s="7">
        <f t="shared" si="217"/>
        <v>65.384615384615387</v>
      </c>
      <c r="Q3487" t="s">
        <v>8310</v>
      </c>
      <c r="R3487" t="s">
        <v>8312</v>
      </c>
      <c r="S3487" s="17">
        <f t="shared" si="218"/>
        <v>41557.741354166668</v>
      </c>
      <c r="T3487" s="11">
        <f t="shared" si="219"/>
        <v>41592.040972222218</v>
      </c>
    </row>
    <row r="3488" spans="1:20" ht="45" x14ac:dyDescent="0.2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 t="shared" si="216"/>
        <v>1.3083333333333333</v>
      </c>
      <c r="P3488" s="7">
        <f t="shared" si="217"/>
        <v>112.14285714285714</v>
      </c>
      <c r="Q3488" t="s">
        <v>8317</v>
      </c>
      <c r="R3488" t="s">
        <v>8359</v>
      </c>
      <c r="S3488" s="17">
        <f t="shared" si="218"/>
        <v>41806.460983796293</v>
      </c>
      <c r="T3488" s="11">
        <f t="shared" si="219"/>
        <v>41835</v>
      </c>
    </row>
    <row r="3489" spans="1:20" ht="45" x14ac:dyDescent="0.2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 t="shared" si="216"/>
        <v>1.3098000000000001</v>
      </c>
      <c r="P3489" s="7">
        <f t="shared" si="217"/>
        <v>150.89861751152074</v>
      </c>
      <c r="Q3489" t="s">
        <v>8310</v>
      </c>
      <c r="R3489" t="s">
        <v>8311</v>
      </c>
      <c r="S3489" s="17">
        <f t="shared" si="218"/>
        <v>41753.838749999995</v>
      </c>
      <c r="T3489" s="11">
        <f t="shared" si="219"/>
        <v>41784.749305555553</v>
      </c>
    </row>
    <row r="3490" spans="1:20" ht="45" x14ac:dyDescent="0.2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 t="shared" si="216"/>
        <v>1.3101818181818181</v>
      </c>
      <c r="P3490" s="7">
        <f t="shared" si="217"/>
        <v>96.08</v>
      </c>
      <c r="Q3490" t="s">
        <v>8325</v>
      </c>
      <c r="R3490" t="s">
        <v>8326</v>
      </c>
      <c r="S3490" s="17">
        <f t="shared" si="218"/>
        <v>41422.614490740736</v>
      </c>
      <c r="T3490" s="11">
        <f t="shared" si="219"/>
        <v>41455.957638888889</v>
      </c>
    </row>
    <row r="3491" spans="1:20" ht="30" x14ac:dyDescent="0.2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 t="shared" si="216"/>
        <v>1.3116666666666668</v>
      </c>
      <c r="P3491" s="7">
        <f t="shared" si="217"/>
        <v>41.421052631578945</v>
      </c>
      <c r="Q3491" t="s">
        <v>8317</v>
      </c>
      <c r="R3491" t="s">
        <v>8318</v>
      </c>
      <c r="S3491" s="17">
        <f t="shared" si="218"/>
        <v>41891.456990740735</v>
      </c>
      <c r="T3491" s="11">
        <f t="shared" si="219"/>
        <v>41912.958333333328</v>
      </c>
    </row>
    <row r="3492" spans="1:20" ht="45" x14ac:dyDescent="0.2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 t="shared" si="216"/>
        <v>1.3118399999999999</v>
      </c>
      <c r="P3492" s="7">
        <f t="shared" si="217"/>
        <v>26.591351351351353</v>
      </c>
      <c r="Q3492" t="s">
        <v>8319</v>
      </c>
      <c r="R3492" t="s">
        <v>8355</v>
      </c>
      <c r="S3492" s="17">
        <f t="shared" si="218"/>
        <v>42689.534907407404</v>
      </c>
      <c r="T3492" s="11">
        <f t="shared" si="219"/>
        <v>42734.534907407404</v>
      </c>
    </row>
    <row r="3493" spans="1:20" ht="45" x14ac:dyDescent="0.2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 t="shared" si="216"/>
        <v>1.3120000000000001</v>
      </c>
      <c r="P3493" s="7">
        <f t="shared" si="217"/>
        <v>50.46153846153846</v>
      </c>
      <c r="Q3493" t="s">
        <v>8317</v>
      </c>
      <c r="R3493" t="s">
        <v>8318</v>
      </c>
      <c r="S3493" s="17">
        <f t="shared" si="218"/>
        <v>42463.605520833335</v>
      </c>
      <c r="T3493" s="11">
        <f t="shared" si="219"/>
        <v>42493.957638888889</v>
      </c>
    </row>
    <row r="3494" spans="1:20" ht="45" x14ac:dyDescent="0.2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 t="shared" si="216"/>
        <v>1.3120499999999999</v>
      </c>
      <c r="P3494" s="7">
        <f t="shared" si="217"/>
        <v>546.6875</v>
      </c>
      <c r="Q3494" t="s">
        <v>8319</v>
      </c>
      <c r="R3494" t="s">
        <v>8349</v>
      </c>
      <c r="S3494" s="17">
        <f t="shared" si="218"/>
        <v>42692.563159722216</v>
      </c>
      <c r="T3494" s="11">
        <f t="shared" si="219"/>
        <v>42722.563159722216</v>
      </c>
    </row>
    <row r="3495" spans="1:20" ht="45" x14ac:dyDescent="0.2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 t="shared" si="216"/>
        <v>1.3128333333333333</v>
      </c>
      <c r="P3495" s="7">
        <f t="shared" si="217"/>
        <v>48.325153374233132</v>
      </c>
      <c r="Q3495" t="s">
        <v>8317</v>
      </c>
      <c r="R3495" t="s">
        <v>8318</v>
      </c>
      <c r="S3495" s="17">
        <f t="shared" si="218"/>
        <v>42136.32780092593</v>
      </c>
      <c r="T3495" s="11">
        <f t="shared" si="219"/>
        <v>42167.666666666664</v>
      </c>
    </row>
    <row r="3496" spans="1:20" ht="45" x14ac:dyDescent="0.2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 t="shared" si="216"/>
        <v>1.3138181818181818</v>
      </c>
      <c r="P3496" s="7">
        <f t="shared" si="217"/>
        <v>50.531468531468533</v>
      </c>
      <c r="Q3496" t="s">
        <v>8317</v>
      </c>
      <c r="R3496" t="s">
        <v>8357</v>
      </c>
      <c r="S3496" s="17">
        <f t="shared" si="218"/>
        <v>41431.853703703702</v>
      </c>
      <c r="T3496" s="11">
        <f t="shared" si="219"/>
        <v>41468.541666666664</v>
      </c>
    </row>
    <row r="3497" spans="1:20" ht="45" x14ac:dyDescent="0.2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 t="shared" si="216"/>
        <v>1.3142857142857143</v>
      </c>
      <c r="P3497" s="7">
        <f t="shared" si="217"/>
        <v>21.904761904761905</v>
      </c>
      <c r="Q3497" t="s">
        <v>8310</v>
      </c>
      <c r="R3497" t="s">
        <v>8312</v>
      </c>
      <c r="S3497" s="17">
        <f t="shared" si="218"/>
        <v>40934.796770833331</v>
      </c>
      <c r="T3497" s="11">
        <f t="shared" si="219"/>
        <v>40964.796770833331</v>
      </c>
    </row>
    <row r="3498" spans="1:20" ht="30" x14ac:dyDescent="0.2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 t="shared" si="216"/>
        <v>1.3144</v>
      </c>
      <c r="P3498" s="7">
        <f t="shared" si="217"/>
        <v>164.3</v>
      </c>
      <c r="Q3498" t="s">
        <v>8317</v>
      </c>
      <c r="R3498" t="s">
        <v>8357</v>
      </c>
      <c r="S3498" s="17">
        <f t="shared" si="218"/>
        <v>42053.49596064815</v>
      </c>
      <c r="T3498" s="11">
        <f t="shared" si="219"/>
        <v>42083.454293981478</v>
      </c>
    </row>
    <row r="3499" spans="1:20" ht="45" x14ac:dyDescent="0.2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 t="shared" si="216"/>
        <v>1.3162883248730965</v>
      </c>
      <c r="P3499" s="7">
        <f t="shared" si="217"/>
        <v>78.578424242424248</v>
      </c>
      <c r="Q3499" t="s">
        <v>8310</v>
      </c>
      <c r="R3499" t="s">
        <v>8315</v>
      </c>
      <c r="S3499" s="17">
        <f t="shared" si="218"/>
        <v>41785.244201388887</v>
      </c>
      <c r="T3499" s="11">
        <f t="shared" si="219"/>
        <v>41815.244201388887</v>
      </c>
    </row>
    <row r="3500" spans="1:20" ht="45" x14ac:dyDescent="0.2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 t="shared" si="216"/>
        <v>1.3166833333333334</v>
      </c>
      <c r="P3500" s="7">
        <f t="shared" si="217"/>
        <v>46.580778301886795</v>
      </c>
      <c r="Q3500" t="s">
        <v>8319</v>
      </c>
      <c r="R3500" t="s">
        <v>8349</v>
      </c>
      <c r="S3500" s="17">
        <f t="shared" si="218"/>
        <v>41738.656469907408</v>
      </c>
      <c r="T3500" s="11">
        <f t="shared" si="219"/>
        <v>41768.656469907408</v>
      </c>
    </row>
    <row r="3501" spans="1:20" ht="45" x14ac:dyDescent="0.2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 t="shared" si="216"/>
        <v>1.3180000000000001</v>
      </c>
      <c r="P3501" s="7">
        <f t="shared" si="217"/>
        <v>105.44</v>
      </c>
      <c r="Q3501" t="s">
        <v>8338</v>
      </c>
      <c r="R3501" t="s">
        <v>8339</v>
      </c>
      <c r="S3501" s="17">
        <f t="shared" si="218"/>
        <v>42104.632002314807</v>
      </c>
      <c r="T3501" s="11">
        <f t="shared" si="219"/>
        <v>42164.632002314807</v>
      </c>
    </row>
    <row r="3502" spans="1:20" ht="30" x14ac:dyDescent="0.2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 t="shared" si="216"/>
        <v>1.3183333333333334</v>
      </c>
      <c r="P3502" s="7">
        <f t="shared" si="217"/>
        <v>70.625</v>
      </c>
      <c r="Q3502" t="s">
        <v>8325</v>
      </c>
      <c r="R3502" t="s">
        <v>8326</v>
      </c>
      <c r="S3502" s="17">
        <f t="shared" si="218"/>
        <v>40778.561678240738</v>
      </c>
      <c r="T3502" s="11">
        <f t="shared" si="219"/>
        <v>40808.561678240738</v>
      </c>
    </row>
    <row r="3503" spans="1:20" ht="45" x14ac:dyDescent="0.2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 t="shared" si="216"/>
        <v>1.3187625000000001</v>
      </c>
      <c r="P3503" s="7">
        <f t="shared" si="217"/>
        <v>39.074444444444445</v>
      </c>
      <c r="Q3503" t="s">
        <v>8319</v>
      </c>
      <c r="R3503" t="s">
        <v>8321</v>
      </c>
      <c r="S3503" s="17">
        <f t="shared" si="218"/>
        <v>41832.644293981481</v>
      </c>
      <c r="T3503" s="11">
        <f t="shared" si="219"/>
        <v>41862.644293981481</v>
      </c>
    </row>
    <row r="3504" spans="1:20" ht="45" x14ac:dyDescent="0.2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 t="shared" si="216"/>
        <v>1.3193789333333332</v>
      </c>
      <c r="P3504" s="7">
        <f t="shared" si="217"/>
        <v>105.04609341825902</v>
      </c>
      <c r="Q3504" t="s">
        <v>8310</v>
      </c>
      <c r="R3504" t="s">
        <v>8315</v>
      </c>
      <c r="S3504" s="17">
        <f t="shared" si="218"/>
        <v>42072.529733796291</v>
      </c>
      <c r="T3504" s="11">
        <f t="shared" si="219"/>
        <v>42102.529733796291</v>
      </c>
    </row>
    <row r="3505" spans="1:20" ht="45" x14ac:dyDescent="0.2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 t="shared" si="216"/>
        <v>1.32</v>
      </c>
      <c r="P3505" s="7">
        <f t="shared" si="217"/>
        <v>36.666666666666664</v>
      </c>
      <c r="Q3505" t="s">
        <v>8317</v>
      </c>
      <c r="R3505" t="s">
        <v>8318</v>
      </c>
      <c r="S3505" s="17">
        <f t="shared" si="218"/>
        <v>42177.553449074076</v>
      </c>
      <c r="T3505" s="11">
        <f t="shared" si="219"/>
        <v>42197.833333333336</v>
      </c>
    </row>
    <row r="3506" spans="1:20" ht="45" x14ac:dyDescent="0.2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 t="shared" si="216"/>
        <v>1.3202400000000001</v>
      </c>
      <c r="P3506" s="7">
        <f t="shared" si="217"/>
        <v>215.72549019607843</v>
      </c>
      <c r="Q3506" t="s">
        <v>8322</v>
      </c>
      <c r="R3506" t="s">
        <v>8323</v>
      </c>
      <c r="S3506" s="17">
        <f t="shared" si="218"/>
        <v>40977.596967592588</v>
      </c>
      <c r="T3506" s="11">
        <f t="shared" si="219"/>
        <v>41007.555300925924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 t="shared" si="216"/>
        <v>1.3219000000000001</v>
      </c>
      <c r="P3507" s="7">
        <f t="shared" si="217"/>
        <v>99.766037735849054</v>
      </c>
      <c r="Q3507" t="s">
        <v>8322</v>
      </c>
      <c r="R3507" t="s">
        <v>8323</v>
      </c>
      <c r="S3507" s="17">
        <f t="shared" si="218"/>
        <v>40854.536932870367</v>
      </c>
      <c r="T3507" s="11">
        <f t="shared" si="219"/>
        <v>40884.536932870367</v>
      </c>
    </row>
    <row r="3508" spans="1:20" ht="45" x14ac:dyDescent="0.2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 t="shared" si="216"/>
        <v>1.3220000000000001</v>
      </c>
      <c r="P3508" s="7">
        <f t="shared" si="217"/>
        <v>75.11363636363636</v>
      </c>
      <c r="Q3508" t="s">
        <v>8325</v>
      </c>
      <c r="R3508" t="s">
        <v>8326</v>
      </c>
      <c r="S3508" s="17">
        <f t="shared" si="218"/>
        <v>42111.691203703704</v>
      </c>
      <c r="T3508" s="11">
        <f t="shared" si="219"/>
        <v>42162.951388888883</v>
      </c>
    </row>
    <row r="3509" spans="1:20" ht="45" x14ac:dyDescent="0.2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 t="shared" si="216"/>
        <v>1.3223333333333334</v>
      </c>
      <c r="P3509" s="7">
        <f t="shared" si="217"/>
        <v>74.149532710280369</v>
      </c>
      <c r="Q3509" t="s">
        <v>8325</v>
      </c>
      <c r="R3509" t="s">
        <v>8346</v>
      </c>
      <c r="S3509" s="17">
        <f t="shared" si="218"/>
        <v>41223.013506944444</v>
      </c>
      <c r="T3509" s="11">
        <f t="shared" si="219"/>
        <v>41261.388888888883</v>
      </c>
    </row>
    <row r="3510" spans="1:20" x14ac:dyDescent="0.2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 t="shared" si="216"/>
        <v>1.3236666666666668</v>
      </c>
      <c r="P3510" s="7">
        <f t="shared" si="217"/>
        <v>63.031746031746032</v>
      </c>
      <c r="Q3510" t="s">
        <v>8325</v>
      </c>
      <c r="R3510" t="s">
        <v>8329</v>
      </c>
      <c r="S3510" s="17">
        <f t="shared" si="218"/>
        <v>42173.53800925926</v>
      </c>
      <c r="T3510" s="11">
        <f t="shared" si="219"/>
        <v>42186.944444444445</v>
      </c>
    </row>
    <row r="3511" spans="1:20" ht="45" x14ac:dyDescent="0.2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 t="shared" si="216"/>
        <v>1.3242499999999999</v>
      </c>
      <c r="P3511" s="7">
        <f t="shared" si="217"/>
        <v>48.154545454545456</v>
      </c>
      <c r="Q3511" t="s">
        <v>8338</v>
      </c>
      <c r="R3511" t="s">
        <v>8339</v>
      </c>
      <c r="S3511" s="17">
        <f t="shared" si="218"/>
        <v>42484.620729166665</v>
      </c>
      <c r="T3511" s="11">
        <f t="shared" si="219"/>
        <v>42513.708333333336</v>
      </c>
    </row>
    <row r="3512" spans="1:20" ht="45" x14ac:dyDescent="0.2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 t="shared" si="216"/>
        <v>1.3260000000000001</v>
      </c>
      <c r="P3512" s="7">
        <f t="shared" si="217"/>
        <v>120.54545454545455</v>
      </c>
      <c r="Q3512" t="s">
        <v>8317</v>
      </c>
      <c r="R3512" t="s">
        <v>8359</v>
      </c>
      <c r="S3512" s="17">
        <f t="shared" si="218"/>
        <v>42402.827233796292</v>
      </c>
      <c r="T3512" s="11">
        <f t="shared" si="219"/>
        <v>42462.78556712962</v>
      </c>
    </row>
    <row r="3513" spans="1:20" ht="45" x14ac:dyDescent="0.2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 t="shared" si="216"/>
        <v>1.3270650000000002</v>
      </c>
      <c r="P3513" s="7">
        <f t="shared" si="217"/>
        <v>82.941562500000003</v>
      </c>
      <c r="Q3513" t="s">
        <v>8317</v>
      </c>
      <c r="R3513" t="s">
        <v>8357</v>
      </c>
      <c r="S3513" s="17">
        <f t="shared" si="218"/>
        <v>41842.947395833333</v>
      </c>
      <c r="T3513" s="11">
        <f t="shared" si="219"/>
        <v>41872.947395833333</v>
      </c>
    </row>
    <row r="3514" spans="1:20" ht="45" x14ac:dyDescent="0.2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 t="shared" si="216"/>
        <v>1.3286666666666667</v>
      </c>
      <c r="P3514" s="7">
        <f t="shared" si="217"/>
        <v>27.301369863013697</v>
      </c>
      <c r="Q3514" t="s">
        <v>8325</v>
      </c>
      <c r="R3514" t="s">
        <v>8330</v>
      </c>
      <c r="S3514" s="17">
        <f t="shared" si="218"/>
        <v>41312.103229166663</v>
      </c>
      <c r="T3514" s="11">
        <f t="shared" si="219"/>
        <v>41342.103229166663</v>
      </c>
    </row>
    <row r="3515" spans="1:20" ht="45" x14ac:dyDescent="0.2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 t="shared" si="216"/>
        <v>1.3289249999999999</v>
      </c>
      <c r="P3515" s="7">
        <f t="shared" si="217"/>
        <v>81.654377880184327</v>
      </c>
      <c r="Q3515" t="s">
        <v>8333</v>
      </c>
      <c r="R3515" t="s">
        <v>8351</v>
      </c>
      <c r="S3515" s="17">
        <f t="shared" si="218"/>
        <v>42292.305555555555</v>
      </c>
      <c r="T3515" s="11">
        <f t="shared" si="219"/>
        <v>42322.347222222219</v>
      </c>
    </row>
    <row r="3516" spans="1:20" ht="45" x14ac:dyDescent="0.2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 t="shared" si="216"/>
        <v>1.33</v>
      </c>
      <c r="P3516" s="7">
        <f t="shared" si="217"/>
        <v>42.903225806451616</v>
      </c>
      <c r="Q3516" t="s">
        <v>8317</v>
      </c>
      <c r="R3516" t="s">
        <v>8318</v>
      </c>
      <c r="S3516" s="17">
        <f t="shared" si="218"/>
        <v>41948.344513888886</v>
      </c>
      <c r="T3516" s="11">
        <f t="shared" si="219"/>
        <v>42008.344513888886</v>
      </c>
    </row>
    <row r="3517" spans="1:20" ht="45" x14ac:dyDescent="0.2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 t="shared" si="216"/>
        <v>1.3304200000000002</v>
      </c>
      <c r="P3517" s="7">
        <f t="shared" si="217"/>
        <v>26.608400000000003</v>
      </c>
      <c r="Q3517" t="s">
        <v>8317</v>
      </c>
      <c r="R3517" t="s">
        <v>8318</v>
      </c>
      <c r="S3517" s="17">
        <f t="shared" si="218"/>
        <v>42758.159745370365</v>
      </c>
      <c r="T3517" s="11">
        <f t="shared" si="219"/>
        <v>42786.159745370365</v>
      </c>
    </row>
    <row r="3518" spans="1:20" ht="45" x14ac:dyDescent="0.2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 t="shared" si="216"/>
        <v>1.3310911999999999</v>
      </c>
      <c r="P3518" s="7">
        <f t="shared" si="217"/>
        <v>100.08204511278196</v>
      </c>
      <c r="Q3518" t="s">
        <v>8310</v>
      </c>
      <c r="R3518" t="s">
        <v>8315</v>
      </c>
      <c r="S3518" s="17">
        <f t="shared" si="218"/>
        <v>41518.796400462961</v>
      </c>
      <c r="T3518" s="11">
        <f t="shared" si="219"/>
        <v>41578.791666666664</v>
      </c>
    </row>
    <row r="3519" spans="1:20" ht="45" x14ac:dyDescent="0.2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 t="shared" si="216"/>
        <v>1.3315375</v>
      </c>
      <c r="P3519" s="7">
        <f t="shared" si="217"/>
        <v>42.609200000000001</v>
      </c>
      <c r="Q3519" t="s">
        <v>8325</v>
      </c>
      <c r="R3519" t="s">
        <v>8326</v>
      </c>
      <c r="S3519" s="17">
        <f t="shared" si="218"/>
        <v>41402.792523148149</v>
      </c>
      <c r="T3519" s="11">
        <f t="shared" si="219"/>
        <v>41432.792523148149</v>
      </c>
    </row>
    <row r="3520" spans="1:20" ht="45" x14ac:dyDescent="0.2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 t="shared" si="216"/>
        <v>1.3320000000000001</v>
      </c>
      <c r="P3520" s="7">
        <f t="shared" si="217"/>
        <v>51.230769230769234</v>
      </c>
      <c r="Q3520" t="s">
        <v>8317</v>
      </c>
      <c r="R3520" t="s">
        <v>8318</v>
      </c>
      <c r="S3520" s="17">
        <f t="shared" si="218"/>
        <v>41900.034826388888</v>
      </c>
      <c r="T3520" s="11">
        <f t="shared" si="219"/>
        <v>41922.25</v>
      </c>
    </row>
    <row r="3521" spans="1:20" ht="30" x14ac:dyDescent="0.25">
      <c r="A3521">
        <v>2937</v>
      </c>
      <c r="B3521" s="3" t="s">
        <v>2937</v>
      </c>
      <c r="C3521" s="3" t="s">
        <v>7047</v>
      </c>
      <c r="D3521">
        <v>1500</v>
      </c>
      <c r="E3521">
        <v>2000</v>
      </c>
      <c r="F3521" t="s">
        <v>8219</v>
      </c>
      <c r="G3521" t="s">
        <v>8225</v>
      </c>
      <c r="H3521" t="s">
        <v>8247</v>
      </c>
      <c r="I3521">
        <v>1405249113</v>
      </c>
      <c r="J3521">
        <v>1402657113</v>
      </c>
      <c r="K3521" t="b">
        <v>0</v>
      </c>
      <c r="L3521">
        <v>55</v>
      </c>
      <c r="M3521" t="b">
        <v>1</v>
      </c>
      <c r="N3521" t="s">
        <v>8305</v>
      </c>
      <c r="O3521" s="6">
        <f t="shared" si="216"/>
        <v>1.3333333333333333</v>
      </c>
      <c r="P3521" s="7">
        <f t="shared" si="217"/>
        <v>36.363636363636367</v>
      </c>
      <c r="Q3521" t="s">
        <v>8317</v>
      </c>
      <c r="R3521" t="s">
        <v>8359</v>
      </c>
      <c r="S3521" s="17">
        <f t="shared" si="218"/>
        <v>41803.248993055553</v>
      </c>
      <c r="T3521" s="11">
        <f t="shared" si="219"/>
        <v>41833.248993055553</v>
      </c>
    </row>
    <row r="3522" spans="1:20" ht="45" x14ac:dyDescent="0.2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6">
        <f t="shared" ref="O3522:O3585" si="220">E3522/D3522</f>
        <v>1.3333333333333333</v>
      </c>
      <c r="P3522" s="7">
        <f t="shared" ref="P3522:P3585" si="221">IFERROR(E3522/L3522,0)</f>
        <v>86.956521739130437</v>
      </c>
      <c r="Q3522" t="s">
        <v>8325</v>
      </c>
      <c r="R3522" t="s">
        <v>8326</v>
      </c>
      <c r="S3522" s="17">
        <f t="shared" ref="S3522:S3585" si="222">(((J3522/60)/60)/24)+DATE(1970,1,1)+(-5/24)</f>
        <v>41875.977847222224</v>
      </c>
      <c r="T3522" s="11">
        <f t="shared" ref="T3522:T3585" si="223">(((I3522/60)/60)/24)+DATE(1970,1,1)+(-5/24)</f>
        <v>41896.977847222224</v>
      </c>
    </row>
    <row r="3523" spans="1:20" ht="45" x14ac:dyDescent="0.2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6">
        <f t="shared" si="220"/>
        <v>1.3333333333333333</v>
      </c>
      <c r="P3523" s="7">
        <f t="shared" si="221"/>
        <v>28.571428571428573</v>
      </c>
      <c r="Q3523" t="s">
        <v>8325</v>
      </c>
      <c r="R3523" t="s">
        <v>8329</v>
      </c>
      <c r="S3523" s="17">
        <f t="shared" si="222"/>
        <v>42058.733402777776</v>
      </c>
      <c r="T3523" s="11">
        <f t="shared" si="223"/>
        <v>42088.691736111105</v>
      </c>
    </row>
    <row r="3524" spans="1:20" ht="45" x14ac:dyDescent="0.25">
      <c r="A3524">
        <v>25</v>
      </c>
      <c r="B3524" s="3" t="s">
        <v>27</v>
      </c>
      <c r="C3524" s="3" t="s">
        <v>4136</v>
      </c>
      <c r="D3524">
        <v>600</v>
      </c>
      <c r="E3524">
        <v>800</v>
      </c>
      <c r="F3524" t="s">
        <v>8219</v>
      </c>
      <c r="G3524" t="s">
        <v>8224</v>
      </c>
      <c r="H3524" t="s">
        <v>8246</v>
      </c>
      <c r="I3524">
        <v>1452299761</v>
      </c>
      <c r="J3524">
        <v>1447115761</v>
      </c>
      <c r="K3524" t="b">
        <v>0</v>
      </c>
      <c r="L3524">
        <v>14</v>
      </c>
      <c r="M3524" t="b">
        <v>1</v>
      </c>
      <c r="N3524" t="s">
        <v>8265</v>
      </c>
      <c r="O3524" s="6">
        <f t="shared" si="220"/>
        <v>1.3333333333333333</v>
      </c>
      <c r="P3524" s="7">
        <f t="shared" si="221"/>
        <v>57.142857142857146</v>
      </c>
      <c r="Q3524" t="s">
        <v>8310</v>
      </c>
      <c r="R3524" t="s">
        <v>8311</v>
      </c>
      <c r="S3524" s="17">
        <f t="shared" si="222"/>
        <v>42317.816678240742</v>
      </c>
      <c r="T3524" s="11">
        <f t="shared" si="223"/>
        <v>42377.816678240742</v>
      </c>
    </row>
    <row r="3525" spans="1:20" ht="30" x14ac:dyDescent="0.2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 t="shared" si="220"/>
        <v>1.3344333333333334</v>
      </c>
      <c r="P3525" s="7">
        <f t="shared" si="221"/>
        <v>25.020624999999999</v>
      </c>
      <c r="Q3525" t="s">
        <v>8325</v>
      </c>
      <c r="R3525" t="s">
        <v>8329</v>
      </c>
      <c r="S3525" s="17">
        <f t="shared" si="222"/>
        <v>41107.518449074072</v>
      </c>
      <c r="T3525" s="11">
        <f t="shared" si="223"/>
        <v>41117.875</v>
      </c>
    </row>
    <row r="3526" spans="1:20" ht="45" x14ac:dyDescent="0.2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6">
        <f t="shared" si="220"/>
        <v>1.3346666666666667</v>
      </c>
      <c r="P3526" s="7">
        <f t="shared" si="221"/>
        <v>52.684210526315788</v>
      </c>
      <c r="Q3526" t="s">
        <v>8325</v>
      </c>
      <c r="R3526" t="s">
        <v>8326</v>
      </c>
      <c r="S3526" s="17">
        <f t="shared" si="222"/>
        <v>41655.500972222217</v>
      </c>
      <c r="T3526" s="11">
        <f t="shared" si="223"/>
        <v>41676.500972222217</v>
      </c>
    </row>
    <row r="3527" spans="1:20" ht="45" x14ac:dyDescent="0.2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6">
        <f t="shared" si="220"/>
        <v>1.3346666666666667</v>
      </c>
      <c r="P3527" s="7">
        <f t="shared" si="221"/>
        <v>57.2</v>
      </c>
      <c r="Q3527" t="s">
        <v>8317</v>
      </c>
      <c r="R3527" t="s">
        <v>8318</v>
      </c>
      <c r="S3527" s="17">
        <f t="shared" si="222"/>
        <v>42538.527500000004</v>
      </c>
      <c r="T3527" s="11">
        <f t="shared" si="223"/>
        <v>42583.082638888889</v>
      </c>
    </row>
    <row r="3528" spans="1:20" ht="30" x14ac:dyDescent="0.2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 t="shared" si="220"/>
        <v>1.3348133333333334</v>
      </c>
      <c r="P3528" s="7">
        <f t="shared" si="221"/>
        <v>38.504230769230773</v>
      </c>
      <c r="Q3528" t="s">
        <v>8317</v>
      </c>
      <c r="R3528" t="s">
        <v>8318</v>
      </c>
      <c r="S3528" s="17">
        <f t="shared" si="222"/>
        <v>40883.858344907407</v>
      </c>
      <c r="T3528" s="11">
        <f t="shared" si="223"/>
        <v>40926.75</v>
      </c>
    </row>
    <row r="3529" spans="1:20" ht="30" x14ac:dyDescent="0.2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 t="shared" si="220"/>
        <v>1.3348307999999998</v>
      </c>
      <c r="P3529" s="7">
        <f t="shared" si="221"/>
        <v>73.503898678414089</v>
      </c>
      <c r="Q3529" t="s">
        <v>8319</v>
      </c>
      <c r="R3529" t="s">
        <v>8349</v>
      </c>
      <c r="S3529" s="17">
        <f t="shared" si="222"/>
        <v>41704.527604166666</v>
      </c>
      <c r="T3529" s="11">
        <f t="shared" si="223"/>
        <v>41749.957638888889</v>
      </c>
    </row>
    <row r="3530" spans="1:20" ht="45" x14ac:dyDescent="0.2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 t="shared" si="220"/>
        <v>1.335</v>
      </c>
      <c r="P3530" s="7">
        <f t="shared" si="221"/>
        <v>53.4</v>
      </c>
      <c r="Q3530" t="s">
        <v>8336</v>
      </c>
      <c r="R3530" t="s">
        <v>8352</v>
      </c>
      <c r="S3530" s="17">
        <f t="shared" si="222"/>
        <v>42338.635416666664</v>
      </c>
      <c r="T3530" s="11">
        <f t="shared" si="223"/>
        <v>42367.749999999993</v>
      </c>
    </row>
    <row r="3531" spans="1:20" ht="30" x14ac:dyDescent="0.2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 t="shared" si="220"/>
        <v>1.3360000000000001</v>
      </c>
      <c r="P3531" s="7">
        <f t="shared" si="221"/>
        <v>31.80952380952381</v>
      </c>
      <c r="Q3531" t="s">
        <v>8322</v>
      </c>
      <c r="R3531" t="s">
        <v>8323</v>
      </c>
      <c r="S3531" s="17">
        <f t="shared" si="222"/>
        <v>41308.909583333334</v>
      </c>
      <c r="T3531" s="11">
        <f t="shared" si="223"/>
        <v>41343.791666666664</v>
      </c>
    </row>
    <row r="3532" spans="1:20" ht="30" x14ac:dyDescent="0.2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 t="shared" si="220"/>
        <v>1.336044</v>
      </c>
      <c r="P3532" s="7">
        <f t="shared" si="221"/>
        <v>31.659810426540286</v>
      </c>
      <c r="Q3532" t="s">
        <v>8325</v>
      </c>
      <c r="R3532" t="s">
        <v>8329</v>
      </c>
      <c r="S3532" s="17">
        <f t="shared" si="222"/>
        <v>41415.938611111109</v>
      </c>
      <c r="T3532" s="11">
        <f t="shared" si="223"/>
        <v>41445.938611111109</v>
      </c>
    </row>
    <row r="3533" spans="1:20" ht="45" x14ac:dyDescent="0.2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 t="shared" si="220"/>
        <v>1.3367142857142857</v>
      </c>
      <c r="P3533" s="7">
        <f t="shared" si="221"/>
        <v>62.38</v>
      </c>
      <c r="Q3533" t="s">
        <v>8325</v>
      </c>
      <c r="R3533" t="s">
        <v>8329</v>
      </c>
      <c r="S3533" s="17">
        <f t="shared" si="222"/>
        <v>41373.481932870367</v>
      </c>
      <c r="T3533" s="11">
        <f t="shared" si="223"/>
        <v>41403.481932870367</v>
      </c>
    </row>
    <row r="3534" spans="1:20" ht="45" x14ac:dyDescent="0.2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 t="shared" si="220"/>
        <v>1.3405</v>
      </c>
      <c r="P3534" s="7">
        <f t="shared" si="221"/>
        <v>70.55263157894737</v>
      </c>
      <c r="Q3534" t="s">
        <v>8325</v>
      </c>
      <c r="R3534" t="s">
        <v>8326</v>
      </c>
      <c r="S3534" s="17">
        <f t="shared" si="222"/>
        <v>41768.633587962962</v>
      </c>
      <c r="T3534" s="11">
        <f t="shared" si="223"/>
        <v>41799</v>
      </c>
    </row>
    <row r="3535" spans="1:20" ht="60" x14ac:dyDescent="0.2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 t="shared" si="220"/>
        <v>1.341</v>
      </c>
      <c r="P3535" s="7">
        <f t="shared" si="221"/>
        <v>108.14516129032258</v>
      </c>
      <c r="Q3535" t="s">
        <v>8310</v>
      </c>
      <c r="R3535" t="s">
        <v>8315</v>
      </c>
      <c r="S3535" s="17">
        <f t="shared" si="222"/>
        <v>40430.395995370367</v>
      </c>
      <c r="T3535" s="11">
        <f t="shared" si="223"/>
        <v>40466.943749999999</v>
      </c>
    </row>
    <row r="3536" spans="1:20" ht="45" x14ac:dyDescent="0.2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 t="shared" si="220"/>
        <v>1.3438124999999999</v>
      </c>
      <c r="P3536" s="7">
        <f t="shared" si="221"/>
        <v>39.816666666666663</v>
      </c>
      <c r="Q3536" t="s">
        <v>8325</v>
      </c>
      <c r="R3536" t="s">
        <v>8326</v>
      </c>
      <c r="S3536" s="17">
        <f t="shared" si="222"/>
        <v>40250.033773148149</v>
      </c>
      <c r="T3536" s="11">
        <f t="shared" si="223"/>
        <v>40286.082638888889</v>
      </c>
    </row>
    <row r="3537" spans="1:20" ht="45" x14ac:dyDescent="0.2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 t="shared" si="220"/>
        <v>1.3444929411764706</v>
      </c>
      <c r="P3537" s="7">
        <f t="shared" si="221"/>
        <v>23.808729166666669</v>
      </c>
      <c r="Q3537" t="s">
        <v>8333</v>
      </c>
      <c r="R3537" t="s">
        <v>8351</v>
      </c>
      <c r="S3537" s="17">
        <f t="shared" si="222"/>
        <v>41846.137465277774</v>
      </c>
      <c r="T3537" s="11">
        <f t="shared" si="223"/>
        <v>41867.137465277774</v>
      </c>
    </row>
    <row r="3538" spans="1:20" ht="30" x14ac:dyDescent="0.2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 t="shared" si="220"/>
        <v>1.3461099999999999</v>
      </c>
      <c r="P3538" s="7">
        <f t="shared" si="221"/>
        <v>79.182941176470578</v>
      </c>
      <c r="Q3538" t="s">
        <v>8325</v>
      </c>
      <c r="R3538" t="s">
        <v>8329</v>
      </c>
      <c r="S3538" s="17">
        <f t="shared" si="222"/>
        <v>40718.631203703699</v>
      </c>
      <c r="T3538" s="11">
        <f t="shared" si="223"/>
        <v>40748.631203703699</v>
      </c>
    </row>
    <row r="3539" spans="1:20" ht="30" x14ac:dyDescent="0.2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 t="shared" si="220"/>
        <v>1.3467833333333334</v>
      </c>
      <c r="P3539" s="7">
        <f t="shared" si="221"/>
        <v>89.785555555555561</v>
      </c>
      <c r="Q3539" t="s">
        <v>8317</v>
      </c>
      <c r="R3539" t="s">
        <v>8318</v>
      </c>
      <c r="S3539" s="17">
        <f t="shared" si="222"/>
        <v>42374.702893518515</v>
      </c>
      <c r="T3539" s="11">
        <f t="shared" si="223"/>
        <v>42387.999305555553</v>
      </c>
    </row>
    <row r="3540" spans="1:20" ht="45" x14ac:dyDescent="0.2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 t="shared" si="220"/>
        <v>1.348074</v>
      </c>
      <c r="P3540" s="7">
        <f t="shared" si="221"/>
        <v>60.181874999999998</v>
      </c>
      <c r="Q3540" t="s">
        <v>8325</v>
      </c>
      <c r="R3540" t="s">
        <v>8326</v>
      </c>
      <c r="S3540" s="17">
        <f t="shared" si="222"/>
        <v>42634.406446759262</v>
      </c>
      <c r="T3540" s="11">
        <f t="shared" si="223"/>
        <v>42660.468055555553</v>
      </c>
    </row>
    <row r="3541" spans="1:20" ht="45" x14ac:dyDescent="0.2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 t="shared" si="220"/>
        <v>1.3482571428571428</v>
      </c>
      <c r="P3541" s="7">
        <f t="shared" si="221"/>
        <v>53.991990846681922</v>
      </c>
      <c r="Q3541" t="s">
        <v>8338</v>
      </c>
      <c r="R3541" t="s">
        <v>8339</v>
      </c>
      <c r="S3541" s="17">
        <f t="shared" si="222"/>
        <v>42275.558969907412</v>
      </c>
      <c r="T3541" s="11">
        <f t="shared" si="223"/>
        <v>42300.558969907412</v>
      </c>
    </row>
    <row r="3542" spans="1:20" ht="45" x14ac:dyDescent="0.2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 t="shared" si="220"/>
        <v>1.3489</v>
      </c>
      <c r="P3542" s="7">
        <f t="shared" si="221"/>
        <v>59.162280701754383</v>
      </c>
      <c r="Q3542" t="s">
        <v>8325</v>
      </c>
      <c r="R3542" t="s">
        <v>8326</v>
      </c>
      <c r="S3542" s="17">
        <f t="shared" si="222"/>
        <v>40926.110729166663</v>
      </c>
      <c r="T3542" s="11">
        <f t="shared" si="223"/>
        <v>40971.110729166663</v>
      </c>
    </row>
    <row r="3543" spans="1:20" ht="30" x14ac:dyDescent="0.2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6">
        <f t="shared" si="220"/>
        <v>1.35</v>
      </c>
      <c r="P3543" s="7">
        <f t="shared" si="221"/>
        <v>51.92307692307692</v>
      </c>
      <c r="Q3543" t="s">
        <v>8338</v>
      </c>
      <c r="R3543" t="s">
        <v>8339</v>
      </c>
      <c r="S3543" s="17">
        <f t="shared" si="222"/>
        <v>41852.457465277774</v>
      </c>
      <c r="T3543" s="11">
        <f t="shared" si="223"/>
        <v>41882.457465277774</v>
      </c>
    </row>
    <row r="3544" spans="1:20" ht="60" x14ac:dyDescent="0.2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6">
        <f t="shared" si="220"/>
        <v>1.35</v>
      </c>
      <c r="P3544" s="7">
        <f t="shared" si="221"/>
        <v>79.411764705882348</v>
      </c>
      <c r="Q3544" t="s">
        <v>8338</v>
      </c>
      <c r="R3544" t="s">
        <v>8339</v>
      </c>
      <c r="S3544" s="17">
        <f t="shared" si="222"/>
        <v>42298.139502314814</v>
      </c>
      <c r="T3544" s="11">
        <f t="shared" si="223"/>
        <v>42358.166666666664</v>
      </c>
    </row>
    <row r="3545" spans="1:20" ht="45" x14ac:dyDescent="0.2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220"/>
        <v>1.35</v>
      </c>
      <c r="P3545" s="7">
        <f t="shared" si="221"/>
        <v>168.75</v>
      </c>
      <c r="Q3545" t="s">
        <v>8317</v>
      </c>
      <c r="R3545" t="s">
        <v>8318</v>
      </c>
      <c r="S3545" s="17">
        <f t="shared" si="222"/>
        <v>42483.466874999998</v>
      </c>
      <c r="T3545" s="11">
        <f t="shared" si="223"/>
        <v>42522.581249999996</v>
      </c>
    </row>
    <row r="3546" spans="1:20" ht="45" x14ac:dyDescent="0.2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 t="shared" si="220"/>
        <v>1.351</v>
      </c>
      <c r="P3546" s="7">
        <f t="shared" si="221"/>
        <v>51.96153846153846</v>
      </c>
      <c r="Q3546" t="s">
        <v>8325</v>
      </c>
      <c r="R3546" t="s">
        <v>8329</v>
      </c>
      <c r="S3546" s="17">
        <f t="shared" si="222"/>
        <v>41204.989988425921</v>
      </c>
      <c r="T3546" s="11">
        <f t="shared" si="223"/>
        <v>41240.291666666664</v>
      </c>
    </row>
    <row r="3547" spans="1:20" ht="45" x14ac:dyDescent="0.2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 t="shared" si="220"/>
        <v>1.3576026666666667</v>
      </c>
      <c r="P3547" s="7">
        <f t="shared" si="221"/>
        <v>97.904038461538462</v>
      </c>
      <c r="Q3547" t="s">
        <v>8325</v>
      </c>
      <c r="R3547" t="s">
        <v>8329</v>
      </c>
      <c r="S3547" s="17">
        <f t="shared" si="222"/>
        <v>40353.907175925924</v>
      </c>
      <c r="T3547" s="11">
        <f t="shared" si="223"/>
        <v>40424.835416666661</v>
      </c>
    </row>
    <row r="3548" spans="1:20" ht="45" x14ac:dyDescent="0.2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 t="shared" si="220"/>
        <v>1.359861</v>
      </c>
      <c r="P3548" s="7">
        <f t="shared" si="221"/>
        <v>95.764859154929582</v>
      </c>
      <c r="Q3548" t="s">
        <v>8338</v>
      </c>
      <c r="R3548" t="s">
        <v>8339</v>
      </c>
      <c r="S3548" s="17">
        <f t="shared" si="222"/>
        <v>42705.710868055547</v>
      </c>
      <c r="T3548" s="11">
        <f t="shared" si="223"/>
        <v>42738.710868055547</v>
      </c>
    </row>
    <row r="3549" spans="1:20" ht="45" x14ac:dyDescent="0.2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6">
        <f t="shared" si="220"/>
        <v>1.36</v>
      </c>
      <c r="P3549" s="7">
        <f t="shared" si="221"/>
        <v>35.789473684210527</v>
      </c>
      <c r="Q3549" t="s">
        <v>8325</v>
      </c>
      <c r="R3549" t="s">
        <v>8329</v>
      </c>
      <c r="S3549" s="17">
        <f t="shared" si="222"/>
        <v>40638.660277777773</v>
      </c>
      <c r="T3549" s="11">
        <f t="shared" si="223"/>
        <v>40668.660277777773</v>
      </c>
    </row>
    <row r="3550" spans="1:20" ht="45" x14ac:dyDescent="0.25">
      <c r="A3550">
        <v>3611</v>
      </c>
      <c r="B3550" s="3" t="s">
        <v>3610</v>
      </c>
      <c r="C3550" s="3" t="s">
        <v>7721</v>
      </c>
      <c r="D3550">
        <v>2500</v>
      </c>
      <c r="E3550">
        <v>3400</v>
      </c>
      <c r="F3550" t="s">
        <v>8219</v>
      </c>
      <c r="G3550" t="s">
        <v>8225</v>
      </c>
      <c r="H3550" t="s">
        <v>8247</v>
      </c>
      <c r="I3550">
        <v>1428483201</v>
      </c>
      <c r="J3550">
        <v>1425891201</v>
      </c>
      <c r="K3550" t="b">
        <v>0</v>
      </c>
      <c r="L3550">
        <v>51</v>
      </c>
      <c r="M3550" t="b">
        <v>1</v>
      </c>
      <c r="N3550" t="s">
        <v>8271</v>
      </c>
      <c r="O3550" s="6">
        <f t="shared" si="220"/>
        <v>1.36</v>
      </c>
      <c r="P3550" s="7">
        <f t="shared" si="221"/>
        <v>66.666666666666671</v>
      </c>
      <c r="Q3550" t="s">
        <v>8317</v>
      </c>
      <c r="R3550" t="s">
        <v>8318</v>
      </c>
      <c r="S3550" s="17">
        <f t="shared" si="222"/>
        <v>42072.162048611113</v>
      </c>
      <c r="T3550" s="11">
        <f t="shared" si="223"/>
        <v>42102.162048611113</v>
      </c>
    </row>
    <row r="3551" spans="1:20" ht="45" x14ac:dyDescent="0.25">
      <c r="A3551">
        <v>2820</v>
      </c>
      <c r="B3551" s="3" t="s">
        <v>2820</v>
      </c>
      <c r="C3551" s="3" t="s">
        <v>6930</v>
      </c>
      <c r="D3551">
        <v>200</v>
      </c>
      <c r="E3551">
        <v>272</v>
      </c>
      <c r="F3551" t="s">
        <v>8219</v>
      </c>
      <c r="G3551" t="s">
        <v>8225</v>
      </c>
      <c r="H3551" t="s">
        <v>8247</v>
      </c>
      <c r="I3551">
        <v>1456444800</v>
      </c>
      <c r="J3551">
        <v>1454337589</v>
      </c>
      <c r="K3551" t="b">
        <v>0</v>
      </c>
      <c r="L3551">
        <v>20</v>
      </c>
      <c r="M3551" t="b">
        <v>1</v>
      </c>
      <c r="N3551" t="s">
        <v>8271</v>
      </c>
      <c r="O3551" s="6">
        <f t="shared" si="220"/>
        <v>1.36</v>
      </c>
      <c r="P3551" s="7">
        <f t="shared" si="221"/>
        <v>13.6</v>
      </c>
      <c r="Q3551" t="s">
        <v>8317</v>
      </c>
      <c r="R3551" t="s">
        <v>8318</v>
      </c>
      <c r="S3551" s="17">
        <f t="shared" si="222"/>
        <v>42401.402650462966</v>
      </c>
      <c r="T3551" s="11">
        <f t="shared" si="223"/>
        <v>42425.791666666664</v>
      </c>
    </row>
    <row r="3552" spans="1:20" ht="45" x14ac:dyDescent="0.2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 t="shared" si="220"/>
        <v>1.3613999999999999</v>
      </c>
      <c r="P3552" s="7">
        <f t="shared" si="221"/>
        <v>59.973568281938327</v>
      </c>
      <c r="Q3552" t="s">
        <v>8322</v>
      </c>
      <c r="R3552" t="s">
        <v>8323</v>
      </c>
      <c r="S3552" s="17">
        <f t="shared" si="222"/>
        <v>42200.369976851849</v>
      </c>
      <c r="T3552" s="11">
        <f t="shared" si="223"/>
        <v>42251.957638888889</v>
      </c>
    </row>
    <row r="3553" spans="1:20" ht="45" x14ac:dyDescent="0.2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 t="shared" si="220"/>
        <v>1.3616666666666666</v>
      </c>
      <c r="P3553" s="7">
        <f t="shared" si="221"/>
        <v>46.420454545454547</v>
      </c>
      <c r="Q3553" t="s">
        <v>8317</v>
      </c>
      <c r="R3553" t="s">
        <v>8318</v>
      </c>
      <c r="S3553" s="17">
        <f t="shared" si="222"/>
        <v>42102.535439814812</v>
      </c>
      <c r="T3553" s="11">
        <f t="shared" si="223"/>
        <v>42123.535439814812</v>
      </c>
    </row>
    <row r="3554" spans="1:20" ht="30" x14ac:dyDescent="0.2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 t="shared" si="220"/>
        <v>1.362168</v>
      </c>
      <c r="P3554" s="7">
        <f t="shared" si="221"/>
        <v>449.26385224274406</v>
      </c>
      <c r="Q3554" t="s">
        <v>8319</v>
      </c>
      <c r="R3554" t="s">
        <v>8349</v>
      </c>
      <c r="S3554" s="17">
        <f t="shared" si="222"/>
        <v>42675.23061342592</v>
      </c>
      <c r="T3554" s="11">
        <f t="shared" si="223"/>
        <v>42704.999305555553</v>
      </c>
    </row>
    <row r="3555" spans="1:20" ht="45" x14ac:dyDescent="0.2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 t="shared" si="220"/>
        <v>1.3633666666666666</v>
      </c>
      <c r="P3555" s="7">
        <f t="shared" si="221"/>
        <v>15.148518518518518</v>
      </c>
      <c r="Q3555" t="s">
        <v>8317</v>
      </c>
      <c r="R3555" t="s">
        <v>8318</v>
      </c>
      <c r="S3555" s="17">
        <f t="shared" si="222"/>
        <v>42461.481412037036</v>
      </c>
      <c r="T3555" s="11">
        <f t="shared" si="223"/>
        <v>42521.481412037036</v>
      </c>
    </row>
    <row r="3556" spans="1:20" ht="45" x14ac:dyDescent="0.2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 t="shared" si="220"/>
        <v>1.3640000000000001</v>
      </c>
      <c r="P3556" s="7">
        <f t="shared" si="221"/>
        <v>160.47058823529412</v>
      </c>
      <c r="Q3556" t="s">
        <v>8310</v>
      </c>
      <c r="R3556" t="s">
        <v>8315</v>
      </c>
      <c r="S3556" s="17">
        <f t="shared" si="222"/>
        <v>42058.026956018519</v>
      </c>
      <c r="T3556" s="11">
        <f t="shared" si="223"/>
        <v>42085.124999999993</v>
      </c>
    </row>
    <row r="3557" spans="1:20" ht="45" x14ac:dyDescent="0.2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 t="shared" si="220"/>
        <v>1.3660000000000001</v>
      </c>
      <c r="P3557" s="7">
        <f t="shared" si="221"/>
        <v>26.26923076923077</v>
      </c>
      <c r="Q3557" t="s">
        <v>8325</v>
      </c>
      <c r="R3557" t="s">
        <v>8329</v>
      </c>
      <c r="S3557" s="17">
        <f t="shared" si="222"/>
        <v>40671.429178240738</v>
      </c>
      <c r="T3557" s="11">
        <f t="shared" si="223"/>
        <v>40701.429178240738</v>
      </c>
    </row>
    <row r="3558" spans="1:20" ht="45" x14ac:dyDescent="0.2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 t="shared" si="220"/>
        <v>1.36625</v>
      </c>
      <c r="P3558" s="7">
        <f t="shared" si="221"/>
        <v>70.064102564102569</v>
      </c>
      <c r="Q3558" t="s">
        <v>8325</v>
      </c>
      <c r="R3558" t="s">
        <v>8326</v>
      </c>
      <c r="S3558" s="17">
        <f t="shared" si="222"/>
        <v>42126.712905092594</v>
      </c>
      <c r="T3558" s="11">
        <f t="shared" si="223"/>
        <v>42157.979166666664</v>
      </c>
    </row>
    <row r="3559" spans="1:20" ht="45" x14ac:dyDescent="0.2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 t="shared" si="220"/>
        <v>1.3666666666666667</v>
      </c>
      <c r="P3559" s="7">
        <f t="shared" si="221"/>
        <v>30.37037037037037</v>
      </c>
      <c r="Q3559" t="s">
        <v>8325</v>
      </c>
      <c r="R3559" t="s">
        <v>8329</v>
      </c>
      <c r="S3559" s="17">
        <f t="shared" si="222"/>
        <v>41074.62663194444</v>
      </c>
      <c r="T3559" s="11">
        <f t="shared" si="223"/>
        <v>41089.957638888889</v>
      </c>
    </row>
    <row r="3560" spans="1:20" ht="30" x14ac:dyDescent="0.25">
      <c r="A3560">
        <v>1921</v>
      </c>
      <c r="B3560" s="3" t="s">
        <v>1922</v>
      </c>
      <c r="C3560" s="3" t="s">
        <v>6031</v>
      </c>
      <c r="D3560">
        <v>1500</v>
      </c>
      <c r="E3560">
        <v>2052</v>
      </c>
      <c r="F3560" t="s">
        <v>8219</v>
      </c>
      <c r="G3560" t="s">
        <v>8224</v>
      </c>
      <c r="H3560" t="s">
        <v>8246</v>
      </c>
      <c r="I3560">
        <v>1342243143</v>
      </c>
      <c r="J3560">
        <v>1339651143</v>
      </c>
      <c r="K3560" t="b">
        <v>0</v>
      </c>
      <c r="L3560">
        <v>38</v>
      </c>
      <c r="M3560" t="b">
        <v>1</v>
      </c>
      <c r="N3560" t="s">
        <v>8279</v>
      </c>
      <c r="O3560" s="6">
        <f t="shared" si="220"/>
        <v>1.3680000000000001</v>
      </c>
      <c r="P3560" s="7">
        <f t="shared" si="221"/>
        <v>54</v>
      </c>
      <c r="Q3560" t="s">
        <v>8325</v>
      </c>
      <c r="R3560" t="s">
        <v>8329</v>
      </c>
      <c r="S3560" s="17">
        <f t="shared" si="222"/>
        <v>41074.013229166667</v>
      </c>
      <c r="T3560" s="11">
        <f t="shared" si="223"/>
        <v>41104.013229166667</v>
      </c>
    </row>
    <row r="3561" spans="1:20" ht="45" x14ac:dyDescent="0.25">
      <c r="A3561">
        <v>409</v>
      </c>
      <c r="B3561" s="3" t="s">
        <v>410</v>
      </c>
      <c r="C3561" s="3" t="s">
        <v>4519</v>
      </c>
      <c r="D3561">
        <v>500</v>
      </c>
      <c r="E3561">
        <v>684</v>
      </c>
      <c r="F3561" t="s">
        <v>8219</v>
      </c>
      <c r="G3561" t="s">
        <v>8225</v>
      </c>
      <c r="H3561" t="s">
        <v>8247</v>
      </c>
      <c r="I3561">
        <v>1469220144</v>
      </c>
      <c r="J3561">
        <v>1466628144</v>
      </c>
      <c r="K3561" t="b">
        <v>0</v>
      </c>
      <c r="L3561">
        <v>15</v>
      </c>
      <c r="M3561" t="b">
        <v>1</v>
      </c>
      <c r="N3561" t="s">
        <v>8269</v>
      </c>
      <c r="O3561" s="6">
        <f t="shared" si="220"/>
        <v>1.3680000000000001</v>
      </c>
      <c r="P3561" s="7">
        <f t="shared" si="221"/>
        <v>45.6</v>
      </c>
      <c r="Q3561" t="s">
        <v>8310</v>
      </c>
      <c r="R3561" t="s">
        <v>8315</v>
      </c>
      <c r="S3561" s="17">
        <f t="shared" si="222"/>
        <v>42543.654444444437</v>
      </c>
      <c r="T3561" s="11">
        <f t="shared" si="223"/>
        <v>42573.654444444437</v>
      </c>
    </row>
    <row r="3562" spans="1:20" ht="45" x14ac:dyDescent="0.2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 t="shared" si="220"/>
        <v>1.3685882352941177</v>
      </c>
      <c r="P3562" s="7">
        <f t="shared" si="221"/>
        <v>63.917582417582416</v>
      </c>
      <c r="Q3562" t="s">
        <v>8310</v>
      </c>
      <c r="R3562" t="s">
        <v>8311</v>
      </c>
      <c r="S3562" s="17">
        <f t="shared" si="222"/>
        <v>42176.798738425925</v>
      </c>
      <c r="T3562" s="11">
        <f t="shared" si="223"/>
        <v>42207.916666666664</v>
      </c>
    </row>
    <row r="3563" spans="1:20" ht="45" x14ac:dyDescent="0.2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 t="shared" si="220"/>
        <v>1.3700934579439252</v>
      </c>
      <c r="P3563" s="7">
        <f t="shared" si="221"/>
        <v>34.904761904761905</v>
      </c>
      <c r="Q3563" t="s">
        <v>8319</v>
      </c>
      <c r="R3563" t="s">
        <v>8355</v>
      </c>
      <c r="S3563" s="17">
        <f t="shared" si="222"/>
        <v>42493.853460648148</v>
      </c>
      <c r="T3563" s="11">
        <f t="shared" si="223"/>
        <v>42518.853460648148</v>
      </c>
    </row>
    <row r="3564" spans="1:20" ht="45" x14ac:dyDescent="0.2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 t="shared" si="220"/>
        <v>1.3711066666666665</v>
      </c>
      <c r="P3564" s="7">
        <f t="shared" si="221"/>
        <v>89.419999999999987</v>
      </c>
      <c r="Q3564" t="s">
        <v>8325</v>
      </c>
      <c r="R3564" t="s">
        <v>8326</v>
      </c>
      <c r="S3564" s="17">
        <f t="shared" si="222"/>
        <v>40925.391331018516</v>
      </c>
      <c r="T3564" s="11">
        <f t="shared" si="223"/>
        <v>40978.999305555553</v>
      </c>
    </row>
    <row r="3565" spans="1:20" ht="45" x14ac:dyDescent="0.2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 t="shared" si="220"/>
        <v>1.37375</v>
      </c>
      <c r="P3565" s="7">
        <f t="shared" si="221"/>
        <v>30.95774647887324</v>
      </c>
      <c r="Q3565" t="s">
        <v>8322</v>
      </c>
      <c r="R3565" t="s">
        <v>8342</v>
      </c>
      <c r="S3565" s="17">
        <f t="shared" si="222"/>
        <v>41754.536909722221</v>
      </c>
      <c r="T3565" s="11">
        <f t="shared" si="223"/>
        <v>41768.957638888889</v>
      </c>
    </row>
    <row r="3566" spans="1:20" ht="30" x14ac:dyDescent="0.2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 t="shared" si="220"/>
        <v>1.3740000000000001</v>
      </c>
      <c r="P3566" s="7">
        <f t="shared" si="221"/>
        <v>69.569620253164558</v>
      </c>
      <c r="Q3566" t="s">
        <v>8333</v>
      </c>
      <c r="R3566" t="s">
        <v>8351</v>
      </c>
      <c r="S3566" s="17">
        <f t="shared" si="222"/>
        <v>42774.41337962963</v>
      </c>
      <c r="T3566" s="11">
        <f t="shared" si="223"/>
        <v>42804.41337962963</v>
      </c>
    </row>
    <row r="3567" spans="1:20" ht="30" x14ac:dyDescent="0.2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 t="shared" si="220"/>
        <v>1.37416</v>
      </c>
      <c r="P3567" s="7">
        <f t="shared" si="221"/>
        <v>40.416470588235299</v>
      </c>
      <c r="Q3567" t="s">
        <v>8325</v>
      </c>
      <c r="R3567" t="s">
        <v>8346</v>
      </c>
      <c r="S3567" s="17">
        <f t="shared" si="222"/>
        <v>40802.524768518517</v>
      </c>
      <c r="T3567" s="11">
        <f t="shared" si="223"/>
        <v>40832.710416666661</v>
      </c>
    </row>
    <row r="3568" spans="1:20" ht="45" x14ac:dyDescent="0.2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 t="shared" si="220"/>
        <v>1.3746666666666667</v>
      </c>
      <c r="P3568" s="7">
        <f t="shared" si="221"/>
        <v>50.292682926829265</v>
      </c>
      <c r="Q3568" t="s">
        <v>8310</v>
      </c>
      <c r="R3568" t="s">
        <v>8315</v>
      </c>
      <c r="S3568" s="17">
        <f t="shared" si="222"/>
        <v>41031.862800925926</v>
      </c>
      <c r="T3568" s="11">
        <f t="shared" si="223"/>
        <v>41061.862800925926</v>
      </c>
    </row>
    <row r="3569" spans="1:20" ht="45" x14ac:dyDescent="0.2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 t="shared" si="220"/>
        <v>1.3757142857142857</v>
      </c>
      <c r="P3569" s="7">
        <f t="shared" si="221"/>
        <v>28.323529411764707</v>
      </c>
      <c r="Q3569" t="s">
        <v>8317</v>
      </c>
      <c r="R3569" t="s">
        <v>8318</v>
      </c>
      <c r="S3569" s="17">
        <f t="shared" si="222"/>
        <v>42409.808865740742</v>
      </c>
      <c r="T3569" s="11">
        <f t="shared" si="223"/>
        <v>42430.790972222218</v>
      </c>
    </row>
    <row r="3570" spans="1:20" ht="45" x14ac:dyDescent="0.2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 t="shared" si="220"/>
        <v>1.3765714285714286</v>
      </c>
      <c r="P3570" s="7">
        <f t="shared" si="221"/>
        <v>34.170212765957444</v>
      </c>
      <c r="Q3570" t="s">
        <v>8325</v>
      </c>
      <c r="R3570" t="s">
        <v>8326</v>
      </c>
      <c r="S3570" s="17">
        <f t="shared" si="222"/>
        <v>41543.779733796291</v>
      </c>
      <c r="T3570" s="11">
        <f t="shared" si="223"/>
        <v>41571.779733796291</v>
      </c>
    </row>
    <row r="3571" spans="1:20" ht="45" x14ac:dyDescent="0.2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 t="shared" si="220"/>
        <v>1.3792666666666666</v>
      </c>
      <c r="P3571" s="7">
        <f t="shared" si="221"/>
        <v>98.990430622009569</v>
      </c>
      <c r="Q3571" t="s">
        <v>8325</v>
      </c>
      <c r="R3571" t="s">
        <v>8326</v>
      </c>
      <c r="S3571" s="17">
        <f t="shared" si="222"/>
        <v>41228.441863425927</v>
      </c>
      <c r="T3571" s="11">
        <f t="shared" si="223"/>
        <v>41258.441863425927</v>
      </c>
    </row>
    <row r="3572" spans="1:20" ht="45" x14ac:dyDescent="0.2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 t="shared" si="220"/>
        <v>1.38</v>
      </c>
      <c r="P3572" s="7">
        <f t="shared" si="221"/>
        <v>28.411764705882351</v>
      </c>
      <c r="Q3572" t="s">
        <v>8317</v>
      </c>
      <c r="R3572" t="s">
        <v>8318</v>
      </c>
      <c r="S3572" s="17">
        <f t="shared" si="222"/>
        <v>42404.881967592592</v>
      </c>
      <c r="T3572" s="11">
        <f t="shared" si="223"/>
        <v>42413.791666666664</v>
      </c>
    </row>
    <row r="3573" spans="1:20" ht="45" x14ac:dyDescent="0.2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 t="shared" si="220"/>
        <v>1.3816666666666666</v>
      </c>
      <c r="P3573" s="7">
        <f t="shared" si="221"/>
        <v>109.07894736842105</v>
      </c>
      <c r="Q3573" t="s">
        <v>8317</v>
      </c>
      <c r="R3573" t="s">
        <v>8318</v>
      </c>
      <c r="S3573" s="17">
        <f t="shared" si="222"/>
        <v>42685.765671296293</v>
      </c>
      <c r="T3573" s="11">
        <f t="shared" si="223"/>
        <v>42710.765671296293</v>
      </c>
    </row>
    <row r="3574" spans="1:20" ht="45" x14ac:dyDescent="0.2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 t="shared" si="220"/>
        <v>1.3819999999999999</v>
      </c>
      <c r="P3574" s="7">
        <f t="shared" si="221"/>
        <v>81.294117647058826</v>
      </c>
      <c r="Q3574" t="s">
        <v>8317</v>
      </c>
      <c r="R3574" t="s">
        <v>8318</v>
      </c>
      <c r="S3574" s="17">
        <f t="shared" si="222"/>
        <v>42136.466863425921</v>
      </c>
      <c r="T3574" s="11">
        <f t="shared" si="223"/>
        <v>42166.466863425921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 t="shared" si="220"/>
        <v>1.3833333333333333</v>
      </c>
      <c r="P3575" s="7">
        <f t="shared" si="221"/>
        <v>51.875</v>
      </c>
      <c r="Q3575" t="s">
        <v>8317</v>
      </c>
      <c r="R3575" t="s">
        <v>8318</v>
      </c>
      <c r="S3575" s="17">
        <f t="shared" si="222"/>
        <v>41796.563263888886</v>
      </c>
      <c r="T3575" s="11">
        <f t="shared" si="223"/>
        <v>41826.563263888886</v>
      </c>
    </row>
    <row r="3576" spans="1:20" ht="45" x14ac:dyDescent="0.2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 t="shared" si="220"/>
        <v>1.3844033333333334</v>
      </c>
      <c r="P3576" s="7">
        <f t="shared" si="221"/>
        <v>87.436000000000007</v>
      </c>
      <c r="Q3576" t="s">
        <v>8319</v>
      </c>
      <c r="R3576" t="s">
        <v>8349</v>
      </c>
      <c r="S3576" s="17">
        <f t="shared" si="222"/>
        <v>40638.619675925926</v>
      </c>
      <c r="T3576" s="11">
        <f t="shared" si="223"/>
        <v>40728.619675925926</v>
      </c>
    </row>
    <row r="3577" spans="1:20" ht="30" x14ac:dyDescent="0.2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 t="shared" si="220"/>
        <v>1.385</v>
      </c>
      <c r="P3577" s="7">
        <f t="shared" si="221"/>
        <v>30.777777777777779</v>
      </c>
      <c r="Q3577" t="s">
        <v>8317</v>
      </c>
      <c r="R3577" t="s">
        <v>8318</v>
      </c>
      <c r="S3577" s="17">
        <f t="shared" si="222"/>
        <v>42312.666261574072</v>
      </c>
      <c r="T3577" s="11">
        <f t="shared" si="223"/>
        <v>42340.666261574072</v>
      </c>
    </row>
    <row r="3578" spans="1:20" ht="30" x14ac:dyDescent="0.2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 t="shared" si="220"/>
        <v>1.3862051149573753</v>
      </c>
      <c r="P3578" s="7">
        <f t="shared" si="221"/>
        <v>116.65217391304348</v>
      </c>
      <c r="Q3578" t="s">
        <v>8317</v>
      </c>
      <c r="R3578" t="s">
        <v>8318</v>
      </c>
      <c r="S3578" s="17">
        <f t="shared" si="222"/>
        <v>42185.312754629624</v>
      </c>
      <c r="T3578" s="11">
        <f t="shared" si="223"/>
        <v>42215.312754629624</v>
      </c>
    </row>
    <row r="3579" spans="1:20" ht="45" x14ac:dyDescent="0.2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6">
        <f t="shared" si="220"/>
        <v>1.3864000000000001</v>
      </c>
      <c r="P3579" s="7">
        <f t="shared" si="221"/>
        <v>29.623931623931625</v>
      </c>
      <c r="Q3579" t="s">
        <v>8325</v>
      </c>
      <c r="R3579" t="s">
        <v>8326</v>
      </c>
      <c r="S3579" s="17">
        <f t="shared" si="222"/>
        <v>42438.458738425928</v>
      </c>
      <c r="T3579" s="11">
        <f t="shared" si="223"/>
        <v>42468.417071759257</v>
      </c>
    </row>
    <row r="3580" spans="1:20" ht="45" x14ac:dyDescent="0.2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6">
        <f t="shared" si="220"/>
        <v>1.3864000000000001</v>
      </c>
      <c r="P3580" s="7">
        <f t="shared" si="221"/>
        <v>40.349243306169967</v>
      </c>
      <c r="Q3580" t="s">
        <v>8325</v>
      </c>
      <c r="R3580" t="s">
        <v>8326</v>
      </c>
      <c r="S3580" s="17">
        <f t="shared" si="222"/>
        <v>42723.428206018514</v>
      </c>
      <c r="T3580" s="11">
        <f t="shared" si="223"/>
        <v>42753.428206018514</v>
      </c>
    </row>
    <row r="3581" spans="1:20" ht="45" x14ac:dyDescent="0.2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 t="shared" si="220"/>
        <v>1.3870400000000001</v>
      </c>
      <c r="P3581" s="7">
        <f t="shared" si="221"/>
        <v>103.20238095238095</v>
      </c>
      <c r="Q3581" t="s">
        <v>8322</v>
      </c>
      <c r="R3581" t="s">
        <v>8342</v>
      </c>
      <c r="S3581" s="17">
        <f t="shared" si="222"/>
        <v>41533.33452546296</v>
      </c>
      <c r="T3581" s="11">
        <f t="shared" si="223"/>
        <v>41563.33452546296</v>
      </c>
    </row>
    <row r="3582" spans="1:20" ht="45" x14ac:dyDescent="0.2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 t="shared" si="220"/>
        <v>1.3896574712643677</v>
      </c>
      <c r="P3582" s="7">
        <f t="shared" si="221"/>
        <v>133.7391592920354</v>
      </c>
      <c r="Q3582" t="s">
        <v>8338</v>
      </c>
      <c r="R3582" t="s">
        <v>8339</v>
      </c>
      <c r="S3582" s="17">
        <f t="shared" si="222"/>
        <v>41899.621979166666</v>
      </c>
      <c r="T3582" s="11">
        <f t="shared" si="223"/>
        <v>41929.621979166666</v>
      </c>
    </row>
    <row r="3583" spans="1:20" ht="45" x14ac:dyDescent="0.2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 t="shared" si="220"/>
        <v>1.39</v>
      </c>
      <c r="P3583" s="7">
        <f t="shared" si="221"/>
        <v>57.916666666666664</v>
      </c>
      <c r="Q3583" t="s">
        <v>8317</v>
      </c>
      <c r="R3583" t="s">
        <v>8318</v>
      </c>
      <c r="S3583" s="17">
        <f t="shared" si="222"/>
        <v>42643.424525462957</v>
      </c>
      <c r="T3583" s="11">
        <f t="shared" si="223"/>
        <v>42671.916666666664</v>
      </c>
    </row>
    <row r="3584" spans="1:20" ht="45" x14ac:dyDescent="0.2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 t="shared" si="220"/>
        <v>1.3906666666666667</v>
      </c>
      <c r="P3584" s="7">
        <f t="shared" si="221"/>
        <v>45.347826086956523</v>
      </c>
      <c r="Q3584" t="s">
        <v>8317</v>
      </c>
      <c r="R3584" t="s">
        <v>8318</v>
      </c>
      <c r="S3584" s="17">
        <f t="shared" si="222"/>
        <v>42218.97206018518</v>
      </c>
      <c r="T3584" s="11">
        <f t="shared" si="223"/>
        <v>42248.97206018518</v>
      </c>
    </row>
    <row r="3585" spans="1:20" ht="45" x14ac:dyDescent="0.2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 t="shared" si="220"/>
        <v>1.391</v>
      </c>
      <c r="P3585" s="7">
        <f t="shared" si="221"/>
        <v>65.756363636363631</v>
      </c>
      <c r="Q3585" t="s">
        <v>8310</v>
      </c>
      <c r="R3585" t="s">
        <v>8315</v>
      </c>
      <c r="S3585" s="17">
        <f t="shared" si="222"/>
        <v>41319.560960648145</v>
      </c>
      <c r="T3585" s="11">
        <f t="shared" si="223"/>
        <v>41349.560960648145</v>
      </c>
    </row>
    <row r="3586" spans="1:20" ht="45" x14ac:dyDescent="0.2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 t="shared" ref="O3586:O3649" si="224">E3586/D3586</f>
        <v>1.3919999999999999</v>
      </c>
      <c r="P3586" s="7">
        <f t="shared" ref="P3586:P3649" si="225">IFERROR(E3586/L3586,0)</f>
        <v>62.328358208955223</v>
      </c>
      <c r="Q3586" t="s">
        <v>8317</v>
      </c>
      <c r="R3586" t="s">
        <v>8318</v>
      </c>
      <c r="S3586" s="17">
        <f t="shared" ref="S3586:S3649" si="226">(((J3586/60)/60)/24)+DATE(1970,1,1)+(-5/24)</f>
        <v>41772.477060185185</v>
      </c>
      <c r="T3586" s="11">
        <f t="shared" ref="T3586:T3649" si="227">(((I3586/60)/60)/24)+DATE(1970,1,1)+(-5/24)</f>
        <v>41806.082638888889</v>
      </c>
    </row>
    <row r="3587" spans="1:20" ht="45" x14ac:dyDescent="0.2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 t="shared" si="224"/>
        <v>1.3975</v>
      </c>
      <c r="P3587" s="7">
        <f t="shared" si="225"/>
        <v>53.75</v>
      </c>
      <c r="Q3587" t="s">
        <v>8325</v>
      </c>
      <c r="R3587" t="s">
        <v>8346</v>
      </c>
      <c r="S3587" s="17">
        <f t="shared" si="226"/>
        <v>42461.676805555551</v>
      </c>
      <c r="T3587" s="11">
        <f t="shared" si="227"/>
        <v>42521.676805555551</v>
      </c>
    </row>
    <row r="3588" spans="1:20" ht="45" x14ac:dyDescent="0.2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 t="shared" si="224"/>
        <v>1.3996</v>
      </c>
      <c r="P3588" s="7">
        <f t="shared" si="225"/>
        <v>42.670731707317074</v>
      </c>
      <c r="Q3588" t="s">
        <v>8319</v>
      </c>
      <c r="R3588" t="s">
        <v>8321</v>
      </c>
      <c r="S3588" s="17">
        <f t="shared" si="226"/>
        <v>41877.703854166662</v>
      </c>
      <c r="T3588" s="11">
        <f t="shared" si="227"/>
        <v>41898.703854166662</v>
      </c>
    </row>
    <row r="3589" spans="1:20" ht="45" x14ac:dyDescent="0.2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6">
        <f t="shared" si="224"/>
        <v>1.4</v>
      </c>
      <c r="P3589" s="7">
        <f t="shared" si="225"/>
        <v>35</v>
      </c>
      <c r="Q3589" t="s">
        <v>8317</v>
      </c>
      <c r="R3589" t="s">
        <v>8318</v>
      </c>
      <c r="S3589" s="17">
        <f t="shared" si="226"/>
        <v>42088.703020833331</v>
      </c>
      <c r="T3589" s="11">
        <f t="shared" si="227"/>
        <v>42118.703020833331</v>
      </c>
    </row>
    <row r="3590" spans="1:20" ht="45" x14ac:dyDescent="0.2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6">
        <f t="shared" si="224"/>
        <v>1.4</v>
      </c>
      <c r="P3590" s="7">
        <f t="shared" si="225"/>
        <v>23.333333333333332</v>
      </c>
      <c r="Q3590" t="s">
        <v>8317</v>
      </c>
      <c r="R3590" t="s">
        <v>8318</v>
      </c>
      <c r="S3590" s="17">
        <f t="shared" si="226"/>
        <v>42493.388680555552</v>
      </c>
      <c r="T3590" s="11">
        <f t="shared" si="227"/>
        <v>42505.749999999993</v>
      </c>
    </row>
    <row r="3591" spans="1:20" ht="45" x14ac:dyDescent="0.2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 t="shared" si="224"/>
        <v>1.4005000000000001</v>
      </c>
      <c r="P3591" s="7">
        <f t="shared" si="225"/>
        <v>95.48863636363636</v>
      </c>
      <c r="Q3591" t="s">
        <v>8319</v>
      </c>
      <c r="R3591" t="s">
        <v>8349</v>
      </c>
      <c r="S3591" s="17">
        <f t="shared" si="226"/>
        <v>41944.630648148144</v>
      </c>
      <c r="T3591" s="11">
        <f t="shared" si="227"/>
        <v>42004.672314814808</v>
      </c>
    </row>
    <row r="3592" spans="1:20" ht="45" x14ac:dyDescent="0.2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 t="shared" si="224"/>
        <v>1.4013333333333333</v>
      </c>
      <c r="P3592" s="7">
        <f t="shared" si="225"/>
        <v>61.823529411764703</v>
      </c>
      <c r="Q3592" t="s">
        <v>8317</v>
      </c>
      <c r="R3592" t="s">
        <v>8318</v>
      </c>
      <c r="S3592" s="17">
        <f t="shared" si="226"/>
        <v>42058.695740740739</v>
      </c>
      <c r="T3592" s="11">
        <f t="shared" si="227"/>
        <v>42094.957638888889</v>
      </c>
    </row>
    <row r="3593" spans="1:20" ht="30" x14ac:dyDescent="0.2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 t="shared" si="224"/>
        <v>1.4019999999999999</v>
      </c>
      <c r="P3593" s="7">
        <f t="shared" si="225"/>
        <v>50.981818181818184</v>
      </c>
      <c r="Q3593" t="s">
        <v>8317</v>
      </c>
      <c r="R3593" t="s">
        <v>8318</v>
      </c>
      <c r="S3593" s="17">
        <f t="shared" si="226"/>
        <v>42016.498344907406</v>
      </c>
      <c r="T3593" s="11">
        <f t="shared" si="227"/>
        <v>42047.040972222218</v>
      </c>
    </row>
    <row r="3594" spans="1:20" x14ac:dyDescent="0.2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 t="shared" si="224"/>
        <v>1.4044444444444444</v>
      </c>
      <c r="P3594" s="7">
        <f t="shared" si="225"/>
        <v>28.727272727272727</v>
      </c>
      <c r="Q3594" t="s">
        <v>8310</v>
      </c>
      <c r="R3594" t="s">
        <v>8312</v>
      </c>
      <c r="S3594" s="17">
        <f t="shared" si="226"/>
        <v>40918.530601851846</v>
      </c>
      <c r="T3594" s="11">
        <f t="shared" si="227"/>
        <v>40943.530601851846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 t="shared" si="224"/>
        <v>1.41</v>
      </c>
      <c r="P3595" s="7">
        <f t="shared" si="225"/>
        <v>90.384615384615387</v>
      </c>
      <c r="Q3595" t="s">
        <v>8310</v>
      </c>
      <c r="R3595" t="s">
        <v>8312</v>
      </c>
      <c r="S3595" s="17">
        <f t="shared" si="226"/>
        <v>40753.550092592588</v>
      </c>
      <c r="T3595" s="11">
        <f t="shared" si="227"/>
        <v>40761.416666666664</v>
      </c>
    </row>
    <row r="3596" spans="1:20" ht="45" x14ac:dyDescent="0.2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 t="shared" si="224"/>
        <v>1.4108235294117648</v>
      </c>
      <c r="P3596" s="7">
        <f t="shared" si="225"/>
        <v>57.932367149758456</v>
      </c>
      <c r="Q3596" t="s">
        <v>8333</v>
      </c>
      <c r="R3596" t="s">
        <v>8351</v>
      </c>
      <c r="S3596" s="17">
        <f t="shared" si="226"/>
        <v>40936.470173611109</v>
      </c>
      <c r="T3596" s="11">
        <f t="shared" si="227"/>
        <v>40966.470173611109</v>
      </c>
    </row>
    <row r="3597" spans="1:20" ht="30" x14ac:dyDescent="0.2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 t="shared" si="224"/>
        <v>1.4115384615384616</v>
      </c>
      <c r="P3597" s="7">
        <f t="shared" si="225"/>
        <v>67.962962962962962</v>
      </c>
      <c r="Q3597" t="s">
        <v>8317</v>
      </c>
      <c r="R3597" t="s">
        <v>8318</v>
      </c>
      <c r="S3597" s="17">
        <f t="shared" si="226"/>
        <v>42072.367916666662</v>
      </c>
      <c r="T3597" s="11">
        <f t="shared" si="227"/>
        <v>42097.367916666662</v>
      </c>
    </row>
    <row r="3598" spans="1:20" ht="45" x14ac:dyDescent="0.2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 t="shared" si="224"/>
        <v>1.411764705882353</v>
      </c>
      <c r="P3598" s="7">
        <f t="shared" si="225"/>
        <v>52.173913043478258</v>
      </c>
      <c r="Q3598" t="s">
        <v>8317</v>
      </c>
      <c r="R3598" t="s">
        <v>8318</v>
      </c>
      <c r="S3598" s="17">
        <f t="shared" si="226"/>
        <v>42422.842280092591</v>
      </c>
      <c r="T3598" s="11">
        <f t="shared" si="227"/>
        <v>42442.800613425927</v>
      </c>
    </row>
    <row r="3599" spans="1:20" ht="30" x14ac:dyDescent="0.2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 t="shared" si="224"/>
        <v>1.4132510432681749</v>
      </c>
      <c r="P3599" s="7">
        <f t="shared" si="225"/>
        <v>55.758509532062391</v>
      </c>
      <c r="Q3599" t="s">
        <v>8319</v>
      </c>
      <c r="R3599" t="s">
        <v>8355</v>
      </c>
      <c r="S3599" s="17">
        <f t="shared" si="226"/>
        <v>42564.672743055555</v>
      </c>
      <c r="T3599" s="11">
        <f t="shared" si="227"/>
        <v>42604.082638888889</v>
      </c>
    </row>
    <row r="3600" spans="1:20" ht="45" x14ac:dyDescent="0.2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 t="shared" si="224"/>
        <v>1.4144600000000001</v>
      </c>
      <c r="P3600" s="7">
        <f t="shared" si="225"/>
        <v>95.830623306233065</v>
      </c>
      <c r="Q3600" t="s">
        <v>8319</v>
      </c>
      <c r="R3600" t="s">
        <v>8321</v>
      </c>
      <c r="S3600" s="17">
        <f t="shared" si="226"/>
        <v>42199.410185185181</v>
      </c>
      <c r="T3600" s="11">
        <f t="shared" si="227"/>
        <v>42236.410185185181</v>
      </c>
    </row>
    <row r="3601" spans="1:20" ht="45" x14ac:dyDescent="0.2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 t="shared" si="224"/>
        <v>1.415</v>
      </c>
      <c r="P3601" s="7">
        <f t="shared" si="225"/>
        <v>115.51020408163265</v>
      </c>
      <c r="Q3601" t="s">
        <v>8310</v>
      </c>
      <c r="R3601" t="s">
        <v>8315</v>
      </c>
      <c r="S3601" s="17">
        <f t="shared" si="226"/>
        <v>42367.511481481481</v>
      </c>
      <c r="T3601" s="11">
        <f t="shared" si="227"/>
        <v>42392.511481481481</v>
      </c>
    </row>
    <row r="3602" spans="1:20" ht="30" x14ac:dyDescent="0.2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 t="shared" si="224"/>
        <v>1.4155</v>
      </c>
      <c r="P3602" s="7">
        <f t="shared" si="225"/>
        <v>88.46875</v>
      </c>
      <c r="Q3602" t="s">
        <v>8325</v>
      </c>
      <c r="R3602" t="s">
        <v>8346</v>
      </c>
      <c r="S3602" s="17">
        <f t="shared" si="226"/>
        <v>41526.227280092593</v>
      </c>
      <c r="T3602" s="11">
        <f t="shared" si="227"/>
        <v>41556.227280092593</v>
      </c>
    </row>
    <row r="3603" spans="1:20" ht="45" x14ac:dyDescent="0.2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 t="shared" si="224"/>
        <v>1.4156666666666666</v>
      </c>
      <c r="P3603" s="7">
        <f t="shared" si="225"/>
        <v>25.130177514792898</v>
      </c>
      <c r="Q3603" t="s">
        <v>8317</v>
      </c>
      <c r="R3603" t="s">
        <v>8318</v>
      </c>
      <c r="S3603" s="17">
        <f t="shared" si="226"/>
        <v>42188.259166666663</v>
      </c>
      <c r="T3603" s="11">
        <f t="shared" si="227"/>
        <v>42218.458333333336</v>
      </c>
    </row>
    <row r="3604" spans="1:20" ht="45" x14ac:dyDescent="0.2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 t="shared" si="224"/>
        <v>1.4165000000000001</v>
      </c>
      <c r="P3604" s="7">
        <f t="shared" si="225"/>
        <v>65.883720930232556</v>
      </c>
      <c r="Q3604" t="s">
        <v>8310</v>
      </c>
      <c r="R3604" t="s">
        <v>8315</v>
      </c>
      <c r="S3604" s="17">
        <f t="shared" si="226"/>
        <v>42292.331215277773</v>
      </c>
      <c r="T3604" s="11">
        <f t="shared" si="227"/>
        <v>42313.372881944444</v>
      </c>
    </row>
    <row r="3605" spans="1:20" ht="45" x14ac:dyDescent="0.2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 t="shared" si="224"/>
        <v>1.4185714285714286</v>
      </c>
      <c r="P3605" s="7">
        <f t="shared" si="225"/>
        <v>117.51479289940828</v>
      </c>
      <c r="Q3605" t="s">
        <v>8310</v>
      </c>
      <c r="R3605" t="s">
        <v>8311</v>
      </c>
      <c r="S3605" s="17">
        <f t="shared" si="226"/>
        <v>41971.430856481478</v>
      </c>
      <c r="T3605" s="11">
        <f t="shared" si="227"/>
        <v>42001.430856481478</v>
      </c>
    </row>
    <row r="3606" spans="1:20" ht="30" x14ac:dyDescent="0.2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 t="shared" si="224"/>
        <v>1.4215</v>
      </c>
      <c r="P3606" s="7">
        <f t="shared" si="225"/>
        <v>193.84090909090909</v>
      </c>
      <c r="Q3606" t="s">
        <v>8310</v>
      </c>
      <c r="R3606" t="s">
        <v>8311</v>
      </c>
      <c r="S3606" s="17">
        <f t="shared" si="226"/>
        <v>42068.098668981482</v>
      </c>
      <c r="T3606" s="11">
        <f t="shared" si="227"/>
        <v>42098.05700231481</v>
      </c>
    </row>
    <row r="3607" spans="1:20" ht="45" x14ac:dyDescent="0.2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 t="shared" si="224"/>
        <v>1.4236363636363636</v>
      </c>
      <c r="P3607" s="7">
        <f t="shared" si="225"/>
        <v>29</v>
      </c>
      <c r="Q3607" t="s">
        <v>8317</v>
      </c>
      <c r="R3607" t="s">
        <v>8318</v>
      </c>
      <c r="S3607" s="17">
        <f t="shared" si="226"/>
        <v>41817.387094907404</v>
      </c>
      <c r="T3607" s="11">
        <f t="shared" si="227"/>
        <v>41847.387094907404</v>
      </c>
    </row>
    <row r="3608" spans="1:20" ht="30" x14ac:dyDescent="0.2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 t="shared" si="224"/>
        <v>1.4260827250608272</v>
      </c>
      <c r="P3608" s="7">
        <f t="shared" si="225"/>
        <v>185.48101265822785</v>
      </c>
      <c r="Q3608" t="s">
        <v>8310</v>
      </c>
      <c r="R3608" t="s">
        <v>8311</v>
      </c>
      <c r="S3608" s="17">
        <f t="shared" si="226"/>
        <v>42766.392164351848</v>
      </c>
      <c r="T3608" s="11">
        <f t="shared" si="227"/>
        <v>42796.392164351848</v>
      </c>
    </row>
    <row r="3609" spans="1:20" ht="45" x14ac:dyDescent="0.2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 t="shared" si="224"/>
        <v>1.4266666666666667</v>
      </c>
      <c r="P3609" s="7">
        <f t="shared" si="225"/>
        <v>164.61538461538461</v>
      </c>
      <c r="Q3609" t="s">
        <v>8317</v>
      </c>
      <c r="R3609" t="s">
        <v>8318</v>
      </c>
      <c r="S3609" s="17">
        <f t="shared" si="226"/>
        <v>42171.109108796292</v>
      </c>
      <c r="T3609" s="11">
        <f t="shared" si="227"/>
        <v>42195.666666666664</v>
      </c>
    </row>
    <row r="3610" spans="1:20" ht="45" x14ac:dyDescent="0.2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 t="shared" si="224"/>
        <v>1.4279999999999999</v>
      </c>
      <c r="P3610" s="7">
        <f t="shared" si="225"/>
        <v>162.27272727272728</v>
      </c>
      <c r="Q3610" t="s">
        <v>8325</v>
      </c>
      <c r="R3610" t="s">
        <v>8326</v>
      </c>
      <c r="S3610" s="17">
        <f t="shared" si="226"/>
        <v>40982.847615740735</v>
      </c>
      <c r="T3610" s="11">
        <f t="shared" si="227"/>
        <v>41040.44930555555</v>
      </c>
    </row>
    <row r="3611" spans="1:20" ht="45" x14ac:dyDescent="0.2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 t="shared" si="224"/>
        <v>1.4285714285714286</v>
      </c>
      <c r="P3611" s="7">
        <f t="shared" si="225"/>
        <v>25</v>
      </c>
      <c r="Q3611" t="s">
        <v>8325</v>
      </c>
      <c r="R3611" t="s">
        <v>8326</v>
      </c>
      <c r="S3611" s="17">
        <f t="shared" si="226"/>
        <v>40576.331331018519</v>
      </c>
      <c r="T3611" s="11">
        <f t="shared" si="227"/>
        <v>40606.331331018519</v>
      </c>
    </row>
    <row r="3612" spans="1:20" ht="30" x14ac:dyDescent="0.2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 t="shared" si="224"/>
        <v>1.4286666666666668</v>
      </c>
      <c r="P3612" s="7">
        <f t="shared" si="225"/>
        <v>44.645833333333336</v>
      </c>
      <c r="Q3612" t="s">
        <v>8325</v>
      </c>
      <c r="R3612" t="s">
        <v>8346</v>
      </c>
      <c r="S3612" s="17">
        <f t="shared" si="226"/>
        <v>40974.583564814813</v>
      </c>
      <c r="T3612" s="11">
        <f t="shared" si="227"/>
        <v>41004.541898148142</v>
      </c>
    </row>
    <row r="3613" spans="1:20" ht="45" x14ac:dyDescent="0.2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 t="shared" si="224"/>
        <v>1.4319999999999999</v>
      </c>
      <c r="P3613" s="7">
        <f t="shared" si="225"/>
        <v>48.542372881355931</v>
      </c>
      <c r="Q3613" t="s">
        <v>8317</v>
      </c>
      <c r="R3613" t="s">
        <v>8359</v>
      </c>
      <c r="S3613" s="17">
        <f t="shared" si="226"/>
        <v>41886.903020833335</v>
      </c>
      <c r="T3613" s="11">
        <f t="shared" si="227"/>
        <v>41908.958333333328</v>
      </c>
    </row>
    <row r="3614" spans="1:20" ht="45" x14ac:dyDescent="0.25">
      <c r="A3614">
        <v>3820</v>
      </c>
      <c r="B3614" s="3" t="s">
        <v>3817</v>
      </c>
      <c r="C3614" s="3" t="s">
        <v>7929</v>
      </c>
      <c r="D3614">
        <v>300</v>
      </c>
      <c r="E3614">
        <v>430</v>
      </c>
      <c r="F3614" t="s">
        <v>8219</v>
      </c>
      <c r="G3614" t="s">
        <v>8225</v>
      </c>
      <c r="H3614" t="s">
        <v>8247</v>
      </c>
      <c r="I3614">
        <v>1436110717</v>
      </c>
      <c r="J3614">
        <v>1433518717</v>
      </c>
      <c r="K3614" t="b">
        <v>0</v>
      </c>
      <c r="L3614">
        <v>20</v>
      </c>
      <c r="M3614" t="b">
        <v>1</v>
      </c>
      <c r="N3614" t="s">
        <v>8271</v>
      </c>
      <c r="O3614" s="6">
        <f t="shared" si="224"/>
        <v>1.4333333333333333</v>
      </c>
      <c r="P3614" s="7">
        <f t="shared" si="225"/>
        <v>21.5</v>
      </c>
      <c r="Q3614" t="s">
        <v>8317</v>
      </c>
      <c r="R3614" t="s">
        <v>8318</v>
      </c>
      <c r="S3614" s="17">
        <f t="shared" si="226"/>
        <v>42160.443483796298</v>
      </c>
      <c r="T3614" s="11">
        <f t="shared" si="227"/>
        <v>42190.443483796298</v>
      </c>
    </row>
    <row r="3615" spans="1:20" ht="45" x14ac:dyDescent="0.25">
      <c r="A3615">
        <v>3026</v>
      </c>
      <c r="B3615" s="3" t="s">
        <v>3026</v>
      </c>
      <c r="C3615" s="3" t="s">
        <v>7136</v>
      </c>
      <c r="D3615">
        <v>900</v>
      </c>
      <c r="E3615">
        <v>1290</v>
      </c>
      <c r="F3615" t="s">
        <v>8219</v>
      </c>
      <c r="G3615" t="s">
        <v>8225</v>
      </c>
      <c r="H3615" t="s">
        <v>8247</v>
      </c>
      <c r="I3615">
        <v>1488538892</v>
      </c>
      <c r="J3615">
        <v>1487329292</v>
      </c>
      <c r="K3615" t="b">
        <v>0</v>
      </c>
      <c r="L3615">
        <v>25</v>
      </c>
      <c r="M3615" t="b">
        <v>1</v>
      </c>
      <c r="N3615" t="s">
        <v>8303</v>
      </c>
      <c r="O3615" s="6">
        <f t="shared" si="224"/>
        <v>1.4333333333333333</v>
      </c>
      <c r="P3615" s="7">
        <f t="shared" si="225"/>
        <v>51.6</v>
      </c>
      <c r="Q3615" t="s">
        <v>8317</v>
      </c>
      <c r="R3615" t="s">
        <v>8357</v>
      </c>
      <c r="S3615" s="17">
        <f t="shared" si="226"/>
        <v>42783.251064814809</v>
      </c>
      <c r="T3615" s="11">
        <f t="shared" si="227"/>
        <v>42797.251064814809</v>
      </c>
    </row>
    <row r="3616" spans="1:20" ht="45" x14ac:dyDescent="0.2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 t="shared" si="224"/>
        <v>1.4345666666666668</v>
      </c>
      <c r="P3616" s="7">
        <f t="shared" si="225"/>
        <v>114.76533333333333</v>
      </c>
      <c r="Q3616" t="s">
        <v>8319</v>
      </c>
      <c r="R3616" t="s">
        <v>8349</v>
      </c>
      <c r="S3616" s="17">
        <f t="shared" si="226"/>
        <v>42361.394143518519</v>
      </c>
      <c r="T3616" s="11">
        <f t="shared" si="227"/>
        <v>42400.707638888889</v>
      </c>
    </row>
    <row r="3617" spans="1:20" ht="45" x14ac:dyDescent="0.2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 t="shared" si="224"/>
        <v>1.436523076923077</v>
      </c>
      <c r="P3617" s="7">
        <f t="shared" si="225"/>
        <v>74.639488409272587</v>
      </c>
      <c r="Q3617" t="s">
        <v>8319</v>
      </c>
      <c r="R3617" t="s">
        <v>8355</v>
      </c>
      <c r="S3617" s="17">
        <f t="shared" si="226"/>
        <v>42250.958819444444</v>
      </c>
      <c r="T3617" s="11">
        <f t="shared" si="227"/>
        <v>42287.833333333336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 t="shared" si="224"/>
        <v>1.4394736842105262</v>
      </c>
      <c r="P3618" s="7">
        <f t="shared" si="225"/>
        <v>66.707317073170728</v>
      </c>
      <c r="Q3618" t="s">
        <v>8322</v>
      </c>
      <c r="R3618" t="s">
        <v>8323</v>
      </c>
      <c r="S3618" s="17">
        <f t="shared" si="226"/>
        <v>40909.440868055557</v>
      </c>
      <c r="T3618" s="11">
        <f t="shared" si="227"/>
        <v>40937.440868055557</v>
      </c>
    </row>
    <row r="3619" spans="1:20" ht="45" x14ac:dyDescent="0.2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 t="shared" si="224"/>
        <v>1.44</v>
      </c>
      <c r="P3619" s="7">
        <f t="shared" si="225"/>
        <v>22.90909090909091</v>
      </c>
      <c r="Q3619" t="s">
        <v>8317</v>
      </c>
      <c r="R3619" t="s">
        <v>8318</v>
      </c>
      <c r="S3619" s="17">
        <f t="shared" si="226"/>
        <v>42139.608506944445</v>
      </c>
      <c r="T3619" s="11">
        <f t="shared" si="227"/>
        <v>42181.666666666664</v>
      </c>
    </row>
    <row r="3620" spans="1:20" ht="45" x14ac:dyDescent="0.2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 t="shared" si="224"/>
        <v>1.4400583333333332</v>
      </c>
      <c r="P3620" s="7">
        <f t="shared" si="225"/>
        <v>22.737763157894737</v>
      </c>
      <c r="Q3620" t="s">
        <v>8325</v>
      </c>
      <c r="R3620" t="s">
        <v>8327</v>
      </c>
      <c r="S3620" s="17">
        <f t="shared" si="226"/>
        <v>42079.537245370368</v>
      </c>
      <c r="T3620" s="11">
        <f t="shared" si="227"/>
        <v>42109.749305555553</v>
      </c>
    </row>
    <row r="3621" spans="1:20" ht="45" x14ac:dyDescent="0.2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 t="shared" si="224"/>
        <v>1.4406666666666668</v>
      </c>
      <c r="P3621" s="7">
        <f t="shared" si="225"/>
        <v>45.978723404255319</v>
      </c>
      <c r="Q3621" t="s">
        <v>8317</v>
      </c>
      <c r="R3621" t="s">
        <v>8318</v>
      </c>
      <c r="S3621" s="17">
        <f t="shared" si="226"/>
        <v>42309.54828703704</v>
      </c>
      <c r="T3621" s="11">
        <f t="shared" si="227"/>
        <v>42330.708333333336</v>
      </c>
    </row>
    <row r="3622" spans="1:20" ht="45" x14ac:dyDescent="0.2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 t="shared" si="224"/>
        <v>1.4428571428571428</v>
      </c>
      <c r="P3622" s="7">
        <f t="shared" si="225"/>
        <v>50.5</v>
      </c>
      <c r="Q3622" t="s">
        <v>8319</v>
      </c>
      <c r="R3622" t="s">
        <v>8321</v>
      </c>
      <c r="S3622" s="17">
        <f t="shared" si="226"/>
        <v>42683.21197916667</v>
      </c>
      <c r="T3622" s="11">
        <f t="shared" si="227"/>
        <v>42698.749999999993</v>
      </c>
    </row>
    <row r="3623" spans="1:20" ht="45" x14ac:dyDescent="0.2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 t="shared" si="224"/>
        <v>1.4431375</v>
      </c>
      <c r="P3623" s="7">
        <f t="shared" si="225"/>
        <v>40.795406360424032</v>
      </c>
      <c r="Q3623" t="s">
        <v>8336</v>
      </c>
      <c r="R3623" t="s">
        <v>8352</v>
      </c>
      <c r="S3623" s="17">
        <f t="shared" si="226"/>
        <v>41838.797337962962</v>
      </c>
      <c r="T3623" s="11">
        <f t="shared" si="227"/>
        <v>41868.797337962962</v>
      </c>
    </row>
    <row r="3624" spans="1:20" ht="45" x14ac:dyDescent="0.2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 t="shared" si="224"/>
        <v>1.443746</v>
      </c>
      <c r="P3624" s="7">
        <f t="shared" si="225"/>
        <v>92.547820512820508</v>
      </c>
      <c r="Q3624" t="s">
        <v>8325</v>
      </c>
      <c r="R3624" t="s">
        <v>8326</v>
      </c>
      <c r="S3624" s="17">
        <f t="shared" si="226"/>
        <v>41275.839571759258</v>
      </c>
      <c r="T3624" s="11">
        <f t="shared" si="227"/>
        <v>41305.839571759258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 t="shared" si="224"/>
        <v>1.444</v>
      </c>
      <c r="P3625" s="7">
        <f t="shared" si="225"/>
        <v>126.66666666666667</v>
      </c>
      <c r="Q3625" t="s">
        <v>8317</v>
      </c>
      <c r="R3625" t="s">
        <v>8318</v>
      </c>
      <c r="S3625" s="17">
        <f t="shared" si="226"/>
        <v>41789.518645833334</v>
      </c>
      <c r="T3625" s="11">
        <f t="shared" si="227"/>
        <v>41799.518645833334</v>
      </c>
    </row>
    <row r="3626" spans="1:20" ht="45" x14ac:dyDescent="0.2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 t="shared" si="224"/>
        <v>1.4450000000000001</v>
      </c>
      <c r="P3626" s="7">
        <f t="shared" si="225"/>
        <v>68.80952380952381</v>
      </c>
      <c r="Q3626" t="s">
        <v>8325</v>
      </c>
      <c r="R3626" t="s">
        <v>8329</v>
      </c>
      <c r="S3626" s="17">
        <f t="shared" si="226"/>
        <v>42365.9846412037</v>
      </c>
      <c r="T3626" s="11">
        <f t="shared" si="227"/>
        <v>42401.541666666664</v>
      </c>
    </row>
    <row r="3627" spans="1:20" ht="30" x14ac:dyDescent="0.2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 t="shared" si="224"/>
        <v>1.445425</v>
      </c>
      <c r="P3627" s="7">
        <f t="shared" si="225"/>
        <v>511.65486725663715</v>
      </c>
      <c r="Q3627" t="s">
        <v>8319</v>
      </c>
      <c r="R3627" t="s">
        <v>8349</v>
      </c>
      <c r="S3627" s="17">
        <f t="shared" si="226"/>
        <v>42745.53628472222</v>
      </c>
      <c r="T3627" s="11">
        <f t="shared" si="227"/>
        <v>42795.53628472222</v>
      </c>
    </row>
    <row r="3628" spans="1:20" ht="45" x14ac:dyDescent="0.2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 t="shared" si="224"/>
        <v>1.4458441666666668</v>
      </c>
      <c r="P3628" s="7">
        <f t="shared" si="225"/>
        <v>70.5289837398374</v>
      </c>
      <c r="Q3628" t="s">
        <v>8325</v>
      </c>
      <c r="R3628" t="s">
        <v>8329</v>
      </c>
      <c r="S3628" s="17">
        <f t="shared" si="226"/>
        <v>41228.577870370369</v>
      </c>
      <c r="T3628" s="11">
        <f t="shared" si="227"/>
        <v>41258.577870370369</v>
      </c>
    </row>
    <row r="3629" spans="1:20" ht="45" x14ac:dyDescent="0.2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 t="shared" si="224"/>
        <v>1.4511000000000001</v>
      </c>
      <c r="P3629" s="7">
        <f t="shared" si="225"/>
        <v>70.785365853658533</v>
      </c>
      <c r="Q3629" t="s">
        <v>8325</v>
      </c>
      <c r="R3629" t="s">
        <v>8326</v>
      </c>
      <c r="S3629" s="17">
        <f t="shared" si="226"/>
        <v>41053.600127314814</v>
      </c>
      <c r="T3629" s="11">
        <f t="shared" si="227"/>
        <v>41074.600127314814</v>
      </c>
    </row>
    <row r="3630" spans="1:20" ht="30" x14ac:dyDescent="0.2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 t="shared" si="224"/>
        <v>1.4514</v>
      </c>
      <c r="P3630" s="7">
        <f t="shared" si="225"/>
        <v>88.26081081081081</v>
      </c>
      <c r="Q3630" t="s">
        <v>8338</v>
      </c>
      <c r="R3630" t="s">
        <v>8339</v>
      </c>
      <c r="S3630" s="17">
        <f t="shared" si="226"/>
        <v>42442.793715277774</v>
      </c>
      <c r="T3630" s="11">
        <f t="shared" si="227"/>
        <v>42491.957638888889</v>
      </c>
    </row>
    <row r="3631" spans="1:20" ht="45" x14ac:dyDescent="0.2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 t="shared" si="224"/>
        <v>1.4529411764705882</v>
      </c>
      <c r="P3631" s="7">
        <f t="shared" si="225"/>
        <v>56.136363636363633</v>
      </c>
      <c r="Q3631" t="s">
        <v>8310</v>
      </c>
      <c r="R3631" t="s">
        <v>8311</v>
      </c>
      <c r="S3631" s="17">
        <f t="shared" si="226"/>
        <v>42175.608032407406</v>
      </c>
      <c r="T3631" s="11">
        <f t="shared" si="227"/>
        <v>42205.608032407406</v>
      </c>
    </row>
    <row r="3632" spans="1:20" ht="45" x14ac:dyDescent="0.2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 t="shared" si="224"/>
        <v>1.4533333333333334</v>
      </c>
      <c r="P3632" s="7">
        <f t="shared" si="225"/>
        <v>35.73770491803279</v>
      </c>
      <c r="Q3632" t="s">
        <v>8325</v>
      </c>
      <c r="R3632" t="s">
        <v>8330</v>
      </c>
      <c r="S3632" s="17">
        <f t="shared" si="226"/>
        <v>42418.023414351854</v>
      </c>
      <c r="T3632" s="11">
        <f t="shared" si="227"/>
        <v>42447.981747685182</v>
      </c>
    </row>
    <row r="3633" spans="1:20" ht="45" x14ac:dyDescent="0.2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6">
        <f t="shared" si="224"/>
        <v>1.454</v>
      </c>
      <c r="P3633" s="7">
        <f t="shared" si="225"/>
        <v>47.672131147540981</v>
      </c>
      <c r="Q3633" t="s">
        <v>8325</v>
      </c>
      <c r="R3633" t="s">
        <v>8326</v>
      </c>
      <c r="S3633" s="17">
        <f t="shared" si="226"/>
        <v>40895.689641203702</v>
      </c>
      <c r="T3633" s="11">
        <f t="shared" si="227"/>
        <v>40925.689641203702</v>
      </c>
    </row>
    <row r="3634" spans="1:20" ht="30" x14ac:dyDescent="0.2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6">
        <f t="shared" si="224"/>
        <v>1.454</v>
      </c>
      <c r="P3634" s="7">
        <f t="shared" si="225"/>
        <v>21.382352941176471</v>
      </c>
      <c r="Q3634" t="s">
        <v>8325</v>
      </c>
      <c r="R3634" t="s">
        <v>8326</v>
      </c>
      <c r="S3634" s="17">
        <f t="shared" si="226"/>
        <v>42565.272650462961</v>
      </c>
      <c r="T3634" s="11">
        <f t="shared" si="227"/>
        <v>42595.272650462961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 t="shared" si="224"/>
        <v>1.4550000000000001</v>
      </c>
      <c r="P3635" s="7">
        <f t="shared" si="225"/>
        <v>40.416666666666664</v>
      </c>
      <c r="Q3635" t="s">
        <v>8310</v>
      </c>
      <c r="R3635" t="s">
        <v>8315</v>
      </c>
      <c r="S3635" s="17">
        <f t="shared" si="226"/>
        <v>40204.966516203705</v>
      </c>
      <c r="T3635" s="11">
        <f t="shared" si="227"/>
        <v>40290.95208333333</v>
      </c>
    </row>
    <row r="3636" spans="1:20" ht="45" x14ac:dyDescent="0.25">
      <c r="A3636">
        <v>1291</v>
      </c>
      <c r="B3636" s="3" t="s">
        <v>1292</v>
      </c>
      <c r="C3636" s="3" t="s">
        <v>5401</v>
      </c>
      <c r="D3636">
        <v>3000</v>
      </c>
      <c r="E3636">
        <v>4371</v>
      </c>
      <c r="F3636" t="s">
        <v>8219</v>
      </c>
      <c r="G3636" t="s">
        <v>8224</v>
      </c>
      <c r="H3636" t="s">
        <v>8246</v>
      </c>
      <c r="I3636">
        <v>1428390000</v>
      </c>
      <c r="J3636">
        <v>1425224391</v>
      </c>
      <c r="K3636" t="b">
        <v>0</v>
      </c>
      <c r="L3636">
        <v>42</v>
      </c>
      <c r="M3636" t="b">
        <v>1</v>
      </c>
      <c r="N3636" t="s">
        <v>8271</v>
      </c>
      <c r="O3636" s="6">
        <f t="shared" si="224"/>
        <v>1.4570000000000001</v>
      </c>
      <c r="P3636" s="7">
        <f t="shared" si="225"/>
        <v>104.07142857142857</v>
      </c>
      <c r="Q3636" t="s">
        <v>8317</v>
      </c>
      <c r="R3636" t="s">
        <v>8318</v>
      </c>
      <c r="S3636" s="17">
        <f t="shared" si="226"/>
        <v>42064.444340277776</v>
      </c>
      <c r="T3636" s="11">
        <f t="shared" si="227"/>
        <v>42101.083333333336</v>
      </c>
    </row>
    <row r="3637" spans="1:20" ht="30" x14ac:dyDescent="0.25">
      <c r="A3637">
        <v>1216</v>
      </c>
      <c r="B3637" s="3" t="s">
        <v>1217</v>
      </c>
      <c r="C3637" s="3" t="s">
        <v>5326</v>
      </c>
      <c r="D3637">
        <v>14000</v>
      </c>
      <c r="E3637">
        <v>20398</v>
      </c>
      <c r="F3637" t="s">
        <v>8219</v>
      </c>
      <c r="G3637" t="s">
        <v>8224</v>
      </c>
      <c r="H3637" t="s">
        <v>8246</v>
      </c>
      <c r="I3637">
        <v>1443826980</v>
      </c>
      <c r="J3637">
        <v>1441032457</v>
      </c>
      <c r="K3637" t="b">
        <v>0</v>
      </c>
      <c r="L3637">
        <v>222</v>
      </c>
      <c r="M3637" t="b">
        <v>1</v>
      </c>
      <c r="N3637" t="s">
        <v>8285</v>
      </c>
      <c r="O3637" s="6">
        <f t="shared" si="224"/>
        <v>1.4570000000000001</v>
      </c>
      <c r="P3637" s="7">
        <f t="shared" si="225"/>
        <v>91.882882882882882</v>
      </c>
      <c r="Q3637" t="s">
        <v>8338</v>
      </c>
      <c r="R3637" t="s">
        <v>8339</v>
      </c>
      <c r="S3637" s="17">
        <f t="shared" si="226"/>
        <v>42247.408067129632</v>
      </c>
      <c r="T3637" s="11">
        <f t="shared" si="227"/>
        <v>42279.752083333333</v>
      </c>
    </row>
    <row r="3638" spans="1:20" ht="30" x14ac:dyDescent="0.2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 t="shared" si="224"/>
        <v>1.4585714285714286</v>
      </c>
      <c r="P3638" s="7">
        <f t="shared" si="225"/>
        <v>64.620253164556956</v>
      </c>
      <c r="Q3638" t="s">
        <v>8325</v>
      </c>
      <c r="R3638" t="s">
        <v>8326</v>
      </c>
      <c r="S3638" s="17">
        <f t="shared" si="226"/>
        <v>41546.455879629626</v>
      </c>
      <c r="T3638" s="11">
        <f t="shared" si="227"/>
        <v>41579.583333333328</v>
      </c>
    </row>
    <row r="3639" spans="1:20" ht="45" x14ac:dyDescent="0.2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 t="shared" si="224"/>
        <v>1.4588000000000001</v>
      </c>
      <c r="P3639" s="7">
        <f t="shared" si="225"/>
        <v>47.058064516129029</v>
      </c>
      <c r="Q3639" t="s">
        <v>8319</v>
      </c>
      <c r="R3639" t="s">
        <v>8355</v>
      </c>
      <c r="S3639" s="17">
        <f t="shared" si="226"/>
        <v>42115.539212962954</v>
      </c>
      <c r="T3639" s="11">
        <f t="shared" si="227"/>
        <v>42145.539212962954</v>
      </c>
    </row>
    <row r="3640" spans="1:20" ht="30" x14ac:dyDescent="0.2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 t="shared" si="224"/>
        <v>1.46</v>
      </c>
      <c r="P3640" s="7">
        <f t="shared" si="225"/>
        <v>38.421052631578945</v>
      </c>
      <c r="Q3640" t="s">
        <v>8317</v>
      </c>
      <c r="R3640" t="s">
        <v>8359</v>
      </c>
      <c r="S3640" s="17">
        <f t="shared" si="226"/>
        <v>42493.64875</v>
      </c>
      <c r="T3640" s="11">
        <f t="shared" si="227"/>
        <v>42507.791666666664</v>
      </c>
    </row>
    <row r="3641" spans="1:20" ht="45" x14ac:dyDescent="0.2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 t="shared" si="224"/>
        <v>1.4608079999999999</v>
      </c>
      <c r="P3641" s="7">
        <f t="shared" si="225"/>
        <v>65.214642857142863</v>
      </c>
      <c r="Q3641" t="s">
        <v>8325</v>
      </c>
      <c r="R3641" t="s">
        <v>8326</v>
      </c>
      <c r="S3641" s="17">
        <f t="shared" si="226"/>
        <v>41264.514814814815</v>
      </c>
      <c r="T3641" s="11">
        <f t="shared" si="227"/>
        <v>41294.514814814815</v>
      </c>
    </row>
    <row r="3642" spans="1:20" ht="30" x14ac:dyDescent="0.2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 t="shared" si="224"/>
        <v>1.4612318374694613</v>
      </c>
      <c r="P3642" s="7">
        <f t="shared" si="225"/>
        <v>98.817391304347822</v>
      </c>
      <c r="Q3642" t="s">
        <v>8325</v>
      </c>
      <c r="R3642" t="s">
        <v>8329</v>
      </c>
      <c r="S3642" s="17">
        <f t="shared" si="226"/>
        <v>41192.546608796292</v>
      </c>
      <c r="T3642" s="11">
        <f t="shared" si="227"/>
        <v>41222.588275462964</v>
      </c>
    </row>
    <row r="3643" spans="1:20" ht="45" x14ac:dyDescent="0.2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 t="shared" si="224"/>
        <v>1.4638888888888888</v>
      </c>
      <c r="P3643" s="7">
        <f t="shared" si="225"/>
        <v>292.77777777777777</v>
      </c>
      <c r="Q3643" t="s">
        <v>8317</v>
      </c>
      <c r="R3643" t="s">
        <v>8318</v>
      </c>
      <c r="S3643" s="17">
        <f t="shared" si="226"/>
        <v>41822.366701388884</v>
      </c>
      <c r="T3643" s="11">
        <f t="shared" si="227"/>
        <v>41824.833333333328</v>
      </c>
    </row>
    <row r="3644" spans="1:20" ht="30" x14ac:dyDescent="0.2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 t="shared" si="224"/>
        <v>1.4650000000000001</v>
      </c>
      <c r="P3644" s="7">
        <f t="shared" si="225"/>
        <v>15.721951219512196</v>
      </c>
      <c r="Q3644" t="s">
        <v>8333</v>
      </c>
      <c r="R3644" t="s">
        <v>8351</v>
      </c>
      <c r="S3644" s="17">
        <f t="shared" si="226"/>
        <v>42136.542673611104</v>
      </c>
      <c r="T3644" s="11">
        <f t="shared" si="227"/>
        <v>42166.542673611104</v>
      </c>
    </row>
    <row r="3645" spans="1:20" ht="45" x14ac:dyDescent="0.2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 t="shared" si="224"/>
        <v>1.4653333333333334</v>
      </c>
      <c r="P3645" s="7">
        <f t="shared" si="225"/>
        <v>191.13043478260869</v>
      </c>
      <c r="Q3645" t="s">
        <v>8317</v>
      </c>
      <c r="R3645" t="s">
        <v>8357</v>
      </c>
      <c r="S3645" s="17">
        <f t="shared" si="226"/>
        <v>42569.901909722219</v>
      </c>
      <c r="T3645" s="11">
        <f t="shared" si="227"/>
        <v>42599.901909722219</v>
      </c>
    </row>
    <row r="3646" spans="1:20" ht="45" x14ac:dyDescent="0.2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 t="shared" si="224"/>
        <v>1.465395775862069</v>
      </c>
      <c r="P3646" s="7">
        <f t="shared" si="225"/>
        <v>155.23827397260274</v>
      </c>
      <c r="Q3646" t="s">
        <v>8317</v>
      </c>
      <c r="R3646" t="s">
        <v>8357</v>
      </c>
      <c r="S3646" s="17">
        <f t="shared" si="226"/>
        <v>41894.424027777779</v>
      </c>
      <c r="T3646" s="11">
        <f t="shared" si="227"/>
        <v>41954.465694444443</v>
      </c>
    </row>
    <row r="3647" spans="1:20" ht="45" x14ac:dyDescent="0.2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 t="shared" si="224"/>
        <v>1.466</v>
      </c>
      <c r="P3647" s="7">
        <f t="shared" si="225"/>
        <v>91.625</v>
      </c>
      <c r="Q3647" t="s">
        <v>8325</v>
      </c>
      <c r="R3647" t="s">
        <v>8326</v>
      </c>
      <c r="S3647" s="17">
        <f t="shared" si="226"/>
        <v>41933.629837962959</v>
      </c>
      <c r="T3647" s="11">
        <f t="shared" si="227"/>
        <v>41978.671504629623</v>
      </c>
    </row>
    <row r="3648" spans="1:20" ht="45" x14ac:dyDescent="0.2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 t="shared" si="224"/>
        <v>1.4688749999999999</v>
      </c>
      <c r="P3648" s="7">
        <f t="shared" si="225"/>
        <v>42.886861313868614</v>
      </c>
      <c r="Q3648" t="s">
        <v>8319</v>
      </c>
      <c r="R3648" t="s">
        <v>8321</v>
      </c>
      <c r="S3648" s="17">
        <f t="shared" si="226"/>
        <v>42045.748981481483</v>
      </c>
      <c r="T3648" s="11">
        <f t="shared" si="227"/>
        <v>42075.707314814812</v>
      </c>
    </row>
    <row r="3649" spans="1:20" ht="30" x14ac:dyDescent="0.2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 t="shared" si="224"/>
        <v>1.4697777777777778</v>
      </c>
      <c r="P3649" s="7">
        <f t="shared" si="225"/>
        <v>52.701195219123505</v>
      </c>
      <c r="Q3649" t="s">
        <v>8333</v>
      </c>
      <c r="R3649" t="s">
        <v>8351</v>
      </c>
      <c r="S3649" s="17">
        <f t="shared" si="226"/>
        <v>42262.208310185182</v>
      </c>
      <c r="T3649" s="11">
        <f t="shared" si="227"/>
        <v>42292.208310185182</v>
      </c>
    </row>
    <row r="3650" spans="1:20" ht="45" x14ac:dyDescent="0.2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 t="shared" ref="O3650:O3713" si="228">E3650/D3650</f>
        <v>1.4723377</v>
      </c>
      <c r="P3650" s="7">
        <f t="shared" ref="P3650:P3713" si="229">IFERROR(E3650/L3650,0)</f>
        <v>92.251735588972423</v>
      </c>
      <c r="Q3650" t="s">
        <v>8310</v>
      </c>
      <c r="R3650" t="s">
        <v>8315</v>
      </c>
      <c r="S3650" s="17">
        <f t="shared" ref="S3650:S3713" si="230">(((J3650/60)/60)/24)+DATE(1970,1,1)+(-5/24)</f>
        <v>42757.988680555551</v>
      </c>
      <c r="T3650" s="11">
        <f t="shared" ref="T3650:T3713" si="231">(((I3650/60)/60)/24)+DATE(1970,1,1)+(-5/24)</f>
        <v>42787.988680555551</v>
      </c>
    </row>
    <row r="3651" spans="1:20" ht="45" x14ac:dyDescent="0.2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 t="shared" si="228"/>
        <v>1.473265306122449</v>
      </c>
      <c r="P3651" s="7">
        <f t="shared" si="229"/>
        <v>48.449664429530202</v>
      </c>
      <c r="Q3651" t="s">
        <v>8322</v>
      </c>
      <c r="R3651" t="s">
        <v>8323</v>
      </c>
      <c r="S3651" s="17">
        <f t="shared" si="230"/>
        <v>41421.867488425924</v>
      </c>
      <c r="T3651" s="11">
        <f t="shared" si="231"/>
        <v>41451.867488425924</v>
      </c>
    </row>
    <row r="3652" spans="1:20" ht="45" x14ac:dyDescent="0.2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 t="shared" si="228"/>
        <v>1.476</v>
      </c>
      <c r="P3652" s="7">
        <f t="shared" si="229"/>
        <v>95.225806451612897</v>
      </c>
      <c r="Q3652" t="s">
        <v>8310</v>
      </c>
      <c r="R3652" t="s">
        <v>8315</v>
      </c>
      <c r="S3652" s="17">
        <f t="shared" si="230"/>
        <v>40966.87354166666</v>
      </c>
      <c r="T3652" s="11">
        <f t="shared" si="231"/>
        <v>41026.831874999996</v>
      </c>
    </row>
    <row r="3653" spans="1:20" ht="45" x14ac:dyDescent="0.2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 t="shared" si="228"/>
        <v>1.4766666666666666</v>
      </c>
      <c r="P3653" s="7">
        <f t="shared" si="229"/>
        <v>35.44</v>
      </c>
      <c r="Q3653" t="s">
        <v>8322</v>
      </c>
      <c r="R3653" t="s">
        <v>8342</v>
      </c>
      <c r="S3653" s="17">
        <f t="shared" si="230"/>
        <v>41326.702986111108</v>
      </c>
      <c r="T3653" s="11">
        <f t="shared" si="231"/>
        <v>41371.661319444444</v>
      </c>
    </row>
    <row r="3654" spans="1:20" ht="45" x14ac:dyDescent="0.2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 t="shared" si="228"/>
        <v>1.4775</v>
      </c>
      <c r="P3654" s="7">
        <f t="shared" si="229"/>
        <v>50.657142857142858</v>
      </c>
      <c r="Q3654" t="s">
        <v>8325</v>
      </c>
      <c r="R3654" t="s">
        <v>8329</v>
      </c>
      <c r="S3654" s="17">
        <f t="shared" si="230"/>
        <v>42289.851261574069</v>
      </c>
      <c r="T3654" s="11">
        <f t="shared" si="231"/>
        <v>42303.999305555553</v>
      </c>
    </row>
    <row r="3655" spans="1:20" ht="45" x14ac:dyDescent="0.2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 t="shared" si="228"/>
        <v>1.4794</v>
      </c>
      <c r="P3655" s="7">
        <f t="shared" si="229"/>
        <v>493.13333333333333</v>
      </c>
      <c r="Q3655" t="s">
        <v>8319</v>
      </c>
      <c r="R3655" t="s">
        <v>8349</v>
      </c>
      <c r="S3655" s="17">
        <f t="shared" si="230"/>
        <v>42619.935231481482</v>
      </c>
      <c r="T3655" s="11">
        <f t="shared" si="231"/>
        <v>42679.935231481482</v>
      </c>
    </row>
    <row r="3656" spans="1:20" ht="45" x14ac:dyDescent="0.2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 t="shared" si="228"/>
        <v>1.48</v>
      </c>
      <c r="P3656" s="7">
        <f t="shared" si="229"/>
        <v>54.266666666666666</v>
      </c>
      <c r="Q3656" t="s">
        <v>8322</v>
      </c>
      <c r="R3656" t="s">
        <v>8323</v>
      </c>
      <c r="S3656" s="17">
        <f t="shared" si="230"/>
        <v>40990.500983796293</v>
      </c>
      <c r="T3656" s="11">
        <f t="shared" si="231"/>
        <v>41015.666666666664</v>
      </c>
    </row>
    <row r="3657" spans="1:20" ht="30" x14ac:dyDescent="0.2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 t="shared" si="228"/>
        <v>1.4804999999999999</v>
      </c>
      <c r="P3657" s="7">
        <f t="shared" si="229"/>
        <v>120.85714285714286</v>
      </c>
      <c r="Q3657" t="s">
        <v>8319</v>
      </c>
      <c r="R3657" t="s">
        <v>8349</v>
      </c>
      <c r="S3657" s="17">
        <f t="shared" si="230"/>
        <v>42472.524317129624</v>
      </c>
      <c r="T3657" s="11">
        <f t="shared" si="231"/>
        <v>42505.524317129624</v>
      </c>
    </row>
    <row r="3658" spans="1:20" ht="45" x14ac:dyDescent="0.2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 t="shared" si="228"/>
        <v>1.4810000000000001</v>
      </c>
      <c r="P3658" s="7">
        <f t="shared" si="229"/>
        <v>207.61682242990653</v>
      </c>
      <c r="Q3658" t="s">
        <v>8338</v>
      </c>
      <c r="R3658" t="s">
        <v>8339</v>
      </c>
      <c r="S3658" s="17">
        <f t="shared" si="230"/>
        <v>42667.968368055554</v>
      </c>
      <c r="T3658" s="11">
        <f t="shared" si="231"/>
        <v>42697.874999999993</v>
      </c>
    </row>
    <row r="3659" spans="1:20" ht="45" x14ac:dyDescent="0.2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 t="shared" si="228"/>
        <v>1.4813333333333334</v>
      </c>
      <c r="P3659" s="7">
        <f t="shared" si="229"/>
        <v>63.485714285714288</v>
      </c>
      <c r="Q3659" t="s">
        <v>8325</v>
      </c>
      <c r="R3659" t="s">
        <v>8326</v>
      </c>
      <c r="S3659" s="17">
        <f t="shared" si="230"/>
        <v>40987.565381944441</v>
      </c>
      <c r="T3659" s="11">
        <f t="shared" si="231"/>
        <v>41026.708333333328</v>
      </c>
    </row>
    <row r="3660" spans="1:20" ht="45" x14ac:dyDescent="0.2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 t="shared" si="228"/>
        <v>1.4830000000000001</v>
      </c>
      <c r="P3660" s="7">
        <f t="shared" si="229"/>
        <v>322.39130434782606</v>
      </c>
      <c r="Q3660" t="s">
        <v>8310</v>
      </c>
      <c r="R3660" t="s">
        <v>8312</v>
      </c>
      <c r="S3660" s="17">
        <f t="shared" si="230"/>
        <v>41409.605983796297</v>
      </c>
      <c r="T3660" s="11">
        <f t="shared" si="231"/>
        <v>41431.605983796297</v>
      </c>
    </row>
    <row r="3661" spans="1:20" ht="45" x14ac:dyDescent="0.2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 t="shared" si="228"/>
        <v>1.4833229411764706</v>
      </c>
      <c r="P3661" s="7">
        <f t="shared" si="229"/>
        <v>91.82989803350327</v>
      </c>
      <c r="Q3661" t="s">
        <v>8319</v>
      </c>
      <c r="R3661" t="s">
        <v>8349</v>
      </c>
      <c r="S3661" s="17">
        <f t="shared" si="230"/>
        <v>41387.443182870367</v>
      </c>
      <c r="T3661" s="11">
        <f t="shared" si="231"/>
        <v>41417.443182870367</v>
      </c>
    </row>
    <row r="3662" spans="1:20" ht="45" x14ac:dyDescent="0.2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 t="shared" si="228"/>
        <v>1.4888888888888889</v>
      </c>
      <c r="P3662" s="7">
        <f t="shared" si="229"/>
        <v>15.129032258064516</v>
      </c>
      <c r="Q3662" t="s">
        <v>8317</v>
      </c>
      <c r="R3662" t="s">
        <v>8318</v>
      </c>
      <c r="S3662" s="17">
        <f t="shared" si="230"/>
        <v>42433.553553240738</v>
      </c>
      <c r="T3662" s="11">
        <f t="shared" si="231"/>
        <v>42442.708333333336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 t="shared" si="228"/>
        <v>1.49</v>
      </c>
      <c r="P3663" s="7">
        <f t="shared" si="229"/>
        <v>37.25</v>
      </c>
      <c r="Q3663" t="s">
        <v>8317</v>
      </c>
      <c r="R3663" t="s">
        <v>8357</v>
      </c>
      <c r="S3663" s="17">
        <f t="shared" si="230"/>
        <v>42443.780717592592</v>
      </c>
      <c r="T3663" s="11">
        <f t="shared" si="231"/>
        <v>42487.344444444439</v>
      </c>
    </row>
    <row r="3664" spans="1:20" ht="45" x14ac:dyDescent="0.2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 t="shared" si="228"/>
        <v>1.4907142857142857</v>
      </c>
      <c r="P3664" s="7">
        <f t="shared" si="229"/>
        <v>71.965517241379317</v>
      </c>
      <c r="Q3664" t="s">
        <v>8325</v>
      </c>
      <c r="R3664" t="s">
        <v>8326</v>
      </c>
      <c r="S3664" s="17">
        <f t="shared" si="230"/>
        <v>40927.52344907407</v>
      </c>
      <c r="T3664" s="11">
        <f t="shared" si="231"/>
        <v>40962.52344907407</v>
      </c>
    </row>
    <row r="3665" spans="1:20" ht="45" x14ac:dyDescent="0.2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 t="shared" si="228"/>
        <v>1.4974666666666667</v>
      </c>
      <c r="P3665" s="7">
        <f t="shared" si="229"/>
        <v>160.44285714285715</v>
      </c>
      <c r="Q3665" t="s">
        <v>8319</v>
      </c>
      <c r="R3665" t="s">
        <v>8349</v>
      </c>
      <c r="S3665" s="17">
        <f t="shared" si="230"/>
        <v>41688.941678240735</v>
      </c>
      <c r="T3665" s="11">
        <f t="shared" si="231"/>
        <v>41748.900011574071</v>
      </c>
    </row>
    <row r="3666" spans="1:20" ht="45" x14ac:dyDescent="0.2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6">
        <f t="shared" si="228"/>
        <v>1.5</v>
      </c>
      <c r="P3666" s="7">
        <f t="shared" si="229"/>
        <v>25</v>
      </c>
      <c r="Q3666" t="s">
        <v>8317</v>
      </c>
      <c r="R3666" t="s">
        <v>8318</v>
      </c>
      <c r="S3666" s="17">
        <f t="shared" si="230"/>
        <v>42416.48332175926</v>
      </c>
      <c r="T3666" s="11">
        <f t="shared" si="231"/>
        <v>42432.583333333336</v>
      </c>
    </row>
    <row r="3667" spans="1:20" ht="30" x14ac:dyDescent="0.2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6">
        <f t="shared" si="228"/>
        <v>1.5</v>
      </c>
      <c r="P3667" s="7">
        <f t="shared" si="229"/>
        <v>41.666666666666664</v>
      </c>
      <c r="Q3667" t="s">
        <v>8317</v>
      </c>
      <c r="R3667" t="s">
        <v>8318</v>
      </c>
      <c r="S3667" s="17">
        <f t="shared" si="230"/>
        <v>42528.813680555548</v>
      </c>
      <c r="T3667" s="11">
        <f t="shared" si="231"/>
        <v>42566.693055555552</v>
      </c>
    </row>
    <row r="3668" spans="1:20" ht="45" x14ac:dyDescent="0.2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 t="shared" si="228"/>
        <v>1.5001875</v>
      </c>
      <c r="P3668" s="7">
        <f t="shared" si="229"/>
        <v>55.82093023255814</v>
      </c>
      <c r="Q3668" t="s">
        <v>8338</v>
      </c>
      <c r="R3668" t="s">
        <v>8339</v>
      </c>
      <c r="S3668" s="17">
        <f t="shared" si="230"/>
        <v>41806.42900462963</v>
      </c>
      <c r="T3668" s="11">
        <f t="shared" si="231"/>
        <v>41836.42900462963</v>
      </c>
    </row>
    <row r="3669" spans="1:20" ht="30" x14ac:dyDescent="0.2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 t="shared" si="228"/>
        <v>1.5034814814814814</v>
      </c>
      <c r="P3669" s="7">
        <f t="shared" si="229"/>
        <v>97.816867469879512</v>
      </c>
      <c r="Q3669" t="s">
        <v>8310</v>
      </c>
      <c r="R3669" t="s">
        <v>8315</v>
      </c>
      <c r="S3669" s="17">
        <f t="shared" si="230"/>
        <v>41163.832627314812</v>
      </c>
      <c r="T3669" s="11">
        <f t="shared" si="231"/>
        <v>41193.832627314812</v>
      </c>
    </row>
    <row r="3670" spans="1:20" ht="45" x14ac:dyDescent="0.2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 t="shared" si="228"/>
        <v>1.5075000000000001</v>
      </c>
      <c r="P3670" s="7">
        <f t="shared" si="229"/>
        <v>100.5</v>
      </c>
      <c r="Q3670" t="s">
        <v>8317</v>
      </c>
      <c r="R3670" t="s">
        <v>8359</v>
      </c>
      <c r="S3670" s="17">
        <f t="shared" si="230"/>
        <v>42548.430196759255</v>
      </c>
      <c r="T3670" s="11">
        <f t="shared" si="231"/>
        <v>42584.210416666661</v>
      </c>
    </row>
    <row r="3671" spans="1:20" ht="30" x14ac:dyDescent="0.2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 t="shared" si="228"/>
        <v>1.508</v>
      </c>
      <c r="P3671" s="7">
        <f t="shared" si="229"/>
        <v>50.266666666666666</v>
      </c>
      <c r="Q3671" t="s">
        <v>8325</v>
      </c>
      <c r="R3671" t="s">
        <v>8330</v>
      </c>
      <c r="S3671" s="17">
        <f t="shared" si="230"/>
        <v>41732.27134259259</v>
      </c>
      <c r="T3671" s="11">
        <f t="shared" si="231"/>
        <v>41743.75</v>
      </c>
    </row>
    <row r="3672" spans="1:20" ht="30" x14ac:dyDescent="0.2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 t="shared" si="228"/>
        <v>1.5164</v>
      </c>
      <c r="P3672" s="7">
        <f t="shared" si="229"/>
        <v>64.254237288135599</v>
      </c>
      <c r="Q3672" t="s">
        <v>8325</v>
      </c>
      <c r="R3672" t="s">
        <v>8326</v>
      </c>
      <c r="S3672" s="17">
        <f t="shared" si="230"/>
        <v>41767.448530092588</v>
      </c>
      <c r="T3672" s="11">
        <f t="shared" si="231"/>
        <v>41803.082638888889</v>
      </c>
    </row>
    <row r="3673" spans="1:20" ht="45" x14ac:dyDescent="0.2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 t="shared" si="228"/>
        <v>1.5183333333333333</v>
      </c>
      <c r="P3673" s="7">
        <f t="shared" si="229"/>
        <v>27.606060606060606</v>
      </c>
      <c r="Q3673" t="s">
        <v>8325</v>
      </c>
      <c r="R3673" t="s">
        <v>8326</v>
      </c>
      <c r="S3673" s="17">
        <f t="shared" si="230"/>
        <v>41281.809629629628</v>
      </c>
      <c r="T3673" s="11">
        <f t="shared" si="231"/>
        <v>41334.373611111107</v>
      </c>
    </row>
    <row r="3674" spans="1:20" ht="45" x14ac:dyDescent="0.2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6">
        <f t="shared" si="228"/>
        <v>1.52</v>
      </c>
      <c r="P3674" s="7">
        <f t="shared" si="229"/>
        <v>42.222222222222221</v>
      </c>
      <c r="Q3674" t="s">
        <v>8325</v>
      </c>
      <c r="R3674" t="s">
        <v>8330</v>
      </c>
      <c r="S3674" s="17">
        <f t="shared" si="230"/>
        <v>41031.613298611104</v>
      </c>
      <c r="T3674" s="11">
        <f t="shared" si="231"/>
        <v>41061.613298611104</v>
      </c>
    </row>
    <row r="3675" spans="1:20" ht="45" x14ac:dyDescent="0.2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6">
        <f t="shared" si="228"/>
        <v>1.52</v>
      </c>
      <c r="P3675" s="7">
        <f t="shared" si="229"/>
        <v>19.487179487179485</v>
      </c>
      <c r="Q3675" t="s">
        <v>8317</v>
      </c>
      <c r="R3675" t="s">
        <v>8318</v>
      </c>
      <c r="S3675" s="17">
        <f t="shared" si="230"/>
        <v>42036.496192129627</v>
      </c>
      <c r="T3675" s="11">
        <f t="shared" si="231"/>
        <v>42096.454525462956</v>
      </c>
    </row>
    <row r="3676" spans="1:20" ht="45" x14ac:dyDescent="0.2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 t="shared" si="228"/>
        <v>1.5213333333333334</v>
      </c>
      <c r="P3676" s="7">
        <f t="shared" si="229"/>
        <v>40.75</v>
      </c>
      <c r="Q3676" t="s">
        <v>8325</v>
      </c>
      <c r="R3676" t="s">
        <v>8326</v>
      </c>
      <c r="S3676" s="17">
        <f t="shared" si="230"/>
        <v>41863.225162037037</v>
      </c>
      <c r="T3676" s="11">
        <f t="shared" si="231"/>
        <v>41893.225162037037</v>
      </c>
    </row>
    <row r="3677" spans="1:20" ht="45" x14ac:dyDescent="0.2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 t="shared" si="228"/>
        <v>1.5260429999999998</v>
      </c>
      <c r="P3677" s="7">
        <f t="shared" si="229"/>
        <v>324.69</v>
      </c>
      <c r="Q3677" t="s">
        <v>8319</v>
      </c>
      <c r="R3677" t="s">
        <v>8349</v>
      </c>
      <c r="S3677" s="17">
        <f t="shared" si="230"/>
        <v>42087.459699074076</v>
      </c>
      <c r="T3677" s="11">
        <f t="shared" si="231"/>
        <v>42132.459699074076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 t="shared" si="228"/>
        <v>1.5260869565217392</v>
      </c>
      <c r="P3678" s="7">
        <f t="shared" si="229"/>
        <v>57.540983606557376</v>
      </c>
      <c r="Q3678" t="s">
        <v>8310</v>
      </c>
      <c r="R3678" t="s">
        <v>8315</v>
      </c>
      <c r="S3678" s="17">
        <f t="shared" si="230"/>
        <v>40637.658217592587</v>
      </c>
      <c r="T3678" s="11">
        <f t="shared" si="231"/>
        <v>40687.958333333328</v>
      </c>
    </row>
    <row r="3679" spans="1:20" ht="60" x14ac:dyDescent="0.2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 t="shared" si="228"/>
        <v>1.5266666666666666</v>
      </c>
      <c r="P3679" s="7">
        <f t="shared" si="229"/>
        <v>70.461538461538467</v>
      </c>
      <c r="Q3679" t="s">
        <v>8317</v>
      </c>
      <c r="R3679" t="s">
        <v>8318</v>
      </c>
      <c r="S3679" s="17">
        <f t="shared" si="230"/>
        <v>42034.719918981478</v>
      </c>
      <c r="T3679" s="11">
        <f t="shared" si="231"/>
        <v>42089.791666666664</v>
      </c>
    </row>
    <row r="3680" spans="1:20" ht="45" x14ac:dyDescent="0.2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 t="shared" si="228"/>
        <v>1.5309999999999999</v>
      </c>
      <c r="P3680" s="7">
        <f t="shared" si="229"/>
        <v>57.773584905660378</v>
      </c>
      <c r="Q3680" t="s">
        <v>8333</v>
      </c>
      <c r="R3680" t="s">
        <v>8351</v>
      </c>
      <c r="S3680" s="17">
        <f t="shared" si="230"/>
        <v>42772.796909722216</v>
      </c>
      <c r="T3680" s="11">
        <f t="shared" si="231"/>
        <v>42786.796909722216</v>
      </c>
    </row>
    <row r="3681" spans="1:20" ht="45" x14ac:dyDescent="0.2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 t="shared" si="228"/>
        <v>1.532</v>
      </c>
      <c r="P3681" s="7">
        <f t="shared" si="229"/>
        <v>41.405405405405403</v>
      </c>
      <c r="Q3681" t="s">
        <v>8317</v>
      </c>
      <c r="R3681" t="s">
        <v>8318</v>
      </c>
      <c r="S3681" s="17">
        <f t="shared" si="230"/>
        <v>41820.430856481478</v>
      </c>
      <c r="T3681" s="11">
        <f t="shared" si="231"/>
        <v>41842.957638888889</v>
      </c>
    </row>
    <row r="3682" spans="1:20" ht="30" x14ac:dyDescent="0.2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 t="shared" si="228"/>
        <v>1.5331538461538461</v>
      </c>
      <c r="P3682" s="7">
        <f t="shared" si="229"/>
        <v>135.58503401360545</v>
      </c>
      <c r="Q3682" t="s">
        <v>8333</v>
      </c>
      <c r="R3682" t="s">
        <v>8351</v>
      </c>
      <c r="S3682" s="17">
        <f t="shared" si="230"/>
        <v>42061.813784722217</v>
      </c>
      <c r="T3682" s="11">
        <f t="shared" si="231"/>
        <v>42091.77211805556</v>
      </c>
    </row>
    <row r="3683" spans="1:20" ht="45" x14ac:dyDescent="0.2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 t="shared" si="228"/>
        <v>1.5331632653061225</v>
      </c>
      <c r="P3683" s="7">
        <f t="shared" si="229"/>
        <v>143.0952380952381</v>
      </c>
      <c r="Q3683" t="s">
        <v>8317</v>
      </c>
      <c r="R3683" t="s">
        <v>8318</v>
      </c>
      <c r="S3683" s="17">
        <f t="shared" si="230"/>
        <v>42429.783391203695</v>
      </c>
      <c r="T3683" s="11">
        <f t="shared" si="231"/>
        <v>42459.741724537038</v>
      </c>
    </row>
    <row r="3684" spans="1:20" ht="45" x14ac:dyDescent="0.2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6">
        <f t="shared" si="228"/>
        <v>1.5333333333333334</v>
      </c>
      <c r="P3684" s="7">
        <f t="shared" si="229"/>
        <v>30.666666666666668</v>
      </c>
      <c r="Q3684" t="s">
        <v>8310</v>
      </c>
      <c r="R3684" t="s">
        <v>8312</v>
      </c>
      <c r="S3684" s="17">
        <f t="shared" si="230"/>
        <v>40844.483310185184</v>
      </c>
      <c r="T3684" s="11">
        <f t="shared" si="231"/>
        <v>40904.524976851848</v>
      </c>
    </row>
    <row r="3685" spans="1:20" ht="45" x14ac:dyDescent="0.2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6">
        <f t="shared" si="228"/>
        <v>1.5333333333333334</v>
      </c>
      <c r="P3685" s="7">
        <f t="shared" si="229"/>
        <v>13.529411764705882</v>
      </c>
      <c r="Q3685" t="s">
        <v>8317</v>
      </c>
      <c r="R3685" t="s">
        <v>8318</v>
      </c>
      <c r="S3685" s="17">
        <f t="shared" si="230"/>
        <v>42328.518807870372</v>
      </c>
      <c r="T3685" s="11">
        <f t="shared" si="231"/>
        <v>42358.290972222218</v>
      </c>
    </row>
    <row r="3686" spans="1:20" ht="45" x14ac:dyDescent="0.2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 t="shared" si="228"/>
        <v>1.534</v>
      </c>
      <c r="P3686" s="7">
        <f t="shared" si="229"/>
        <v>109.57142857142857</v>
      </c>
      <c r="Q3686" t="s">
        <v>8317</v>
      </c>
      <c r="R3686" t="s">
        <v>8318</v>
      </c>
      <c r="S3686" s="17">
        <f t="shared" si="230"/>
        <v>42512.902453703697</v>
      </c>
      <c r="T3686" s="11">
        <f t="shared" si="231"/>
        <v>42534.499999999993</v>
      </c>
    </row>
    <row r="3687" spans="1:20" ht="45" x14ac:dyDescent="0.2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 t="shared" si="228"/>
        <v>1.5345200000000001</v>
      </c>
      <c r="P3687" s="7">
        <f t="shared" si="229"/>
        <v>138.49458483754512</v>
      </c>
      <c r="Q3687" t="s">
        <v>8319</v>
      </c>
      <c r="R3687" t="s">
        <v>8349</v>
      </c>
      <c r="S3687" s="17">
        <f t="shared" si="230"/>
        <v>41351.552569444444</v>
      </c>
      <c r="T3687" s="11">
        <f t="shared" si="231"/>
        <v>41381.552569444444</v>
      </c>
    </row>
    <row r="3688" spans="1:20" ht="45" x14ac:dyDescent="0.2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 t="shared" si="228"/>
        <v>1.5373333333333334</v>
      </c>
      <c r="P3688" s="7">
        <f t="shared" si="229"/>
        <v>110.86538461538461</v>
      </c>
      <c r="Q3688" t="s">
        <v>8317</v>
      </c>
      <c r="R3688" t="s">
        <v>8318</v>
      </c>
      <c r="S3688" s="17">
        <f t="shared" si="230"/>
        <v>42133.963738425926</v>
      </c>
      <c r="T3688" s="11">
        <f t="shared" si="231"/>
        <v>42155.082638888889</v>
      </c>
    </row>
    <row r="3689" spans="1:20" ht="45" x14ac:dyDescent="0.2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 t="shared" si="228"/>
        <v>1.538</v>
      </c>
      <c r="P3689" s="7">
        <f t="shared" si="229"/>
        <v>48.0625</v>
      </c>
      <c r="Q3689" t="s">
        <v>8333</v>
      </c>
      <c r="R3689" t="s">
        <v>8351</v>
      </c>
      <c r="S3689" s="17">
        <f t="shared" si="230"/>
        <v>42020.598368055551</v>
      </c>
      <c r="T3689" s="11">
        <f t="shared" si="231"/>
        <v>42038.958333333336</v>
      </c>
    </row>
    <row r="3690" spans="1:20" ht="30" x14ac:dyDescent="0.2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 t="shared" si="228"/>
        <v>1.5390035000000002</v>
      </c>
      <c r="P3690" s="7">
        <f t="shared" si="229"/>
        <v>84.871516544117654</v>
      </c>
      <c r="Q3690" t="s">
        <v>8317</v>
      </c>
      <c r="R3690" t="s">
        <v>8357</v>
      </c>
      <c r="S3690" s="17">
        <f t="shared" si="230"/>
        <v>41828.021157407406</v>
      </c>
      <c r="T3690" s="11">
        <f t="shared" si="231"/>
        <v>41859.875</v>
      </c>
    </row>
    <row r="3691" spans="1:20" ht="45" x14ac:dyDescent="0.2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 t="shared" si="228"/>
        <v>1.5405897142857143</v>
      </c>
      <c r="P3691" s="7">
        <f t="shared" si="229"/>
        <v>70.576753926701571</v>
      </c>
      <c r="Q3691" t="s">
        <v>8325</v>
      </c>
      <c r="R3691" t="s">
        <v>8326</v>
      </c>
      <c r="S3691" s="17">
        <f t="shared" si="230"/>
        <v>41600.330324074072</v>
      </c>
      <c r="T3691" s="11">
        <f t="shared" si="231"/>
        <v>41645.330324074072</v>
      </c>
    </row>
    <row r="3692" spans="1:20" ht="30" x14ac:dyDescent="0.2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 t="shared" si="228"/>
        <v>1.5415151515151515</v>
      </c>
      <c r="P3692" s="7">
        <f t="shared" si="229"/>
        <v>28.104972375690608</v>
      </c>
      <c r="Q3692" t="s">
        <v>8333</v>
      </c>
      <c r="R3692" t="s">
        <v>8351</v>
      </c>
      <c r="S3692" s="17">
        <f t="shared" si="230"/>
        <v>41926.376828703702</v>
      </c>
      <c r="T3692" s="11">
        <f t="shared" si="231"/>
        <v>41960.791666666664</v>
      </c>
    </row>
    <row r="3693" spans="1:20" ht="45" x14ac:dyDescent="0.2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 t="shared" si="228"/>
        <v>1.5443</v>
      </c>
      <c r="P3693" s="7">
        <f t="shared" si="229"/>
        <v>106.50344827586207</v>
      </c>
      <c r="Q3693" t="s">
        <v>8317</v>
      </c>
      <c r="R3693" t="s">
        <v>8318</v>
      </c>
      <c r="S3693" s="17">
        <f t="shared" si="230"/>
        <v>42284.291770833333</v>
      </c>
      <c r="T3693" s="11">
        <f t="shared" si="231"/>
        <v>42314.333437499998</v>
      </c>
    </row>
    <row r="3694" spans="1:20" ht="45" x14ac:dyDescent="0.2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 t="shared" si="228"/>
        <v>1.5457142857142858</v>
      </c>
      <c r="P3694" s="7">
        <f t="shared" si="229"/>
        <v>102.0754716981132</v>
      </c>
      <c r="Q3694" t="s">
        <v>8310</v>
      </c>
      <c r="R3694" t="s">
        <v>8312</v>
      </c>
      <c r="S3694" s="17">
        <f t="shared" si="230"/>
        <v>42125.124849537031</v>
      </c>
      <c r="T3694" s="11">
        <f t="shared" si="231"/>
        <v>42155.124849537031</v>
      </c>
    </row>
    <row r="3695" spans="1:20" ht="45" x14ac:dyDescent="0.2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 t="shared" si="228"/>
        <v>1.5469999999999999</v>
      </c>
      <c r="P3695" s="7">
        <f t="shared" si="229"/>
        <v>69.268656716417908</v>
      </c>
      <c r="Q3695" t="s">
        <v>8336</v>
      </c>
      <c r="R3695" t="s">
        <v>8352</v>
      </c>
      <c r="S3695" s="17">
        <f t="shared" si="230"/>
        <v>42738.483900462961</v>
      </c>
      <c r="T3695" s="11">
        <f t="shared" si="231"/>
        <v>42768.483900462961</v>
      </c>
    </row>
    <row r="3696" spans="1:20" ht="45" x14ac:dyDescent="0.2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 t="shared" si="228"/>
        <v>1.5473333333333332</v>
      </c>
      <c r="P3696" s="7">
        <f t="shared" si="229"/>
        <v>96.708333333333329</v>
      </c>
      <c r="Q3696" t="s">
        <v>8310</v>
      </c>
      <c r="R3696" t="s">
        <v>8312</v>
      </c>
      <c r="S3696" s="17">
        <f t="shared" si="230"/>
        <v>41311.591180555552</v>
      </c>
      <c r="T3696" s="11">
        <f t="shared" si="231"/>
        <v>41336.591180555552</v>
      </c>
    </row>
    <row r="3697" spans="1:20" ht="45" x14ac:dyDescent="0.2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 t="shared" si="228"/>
        <v>1.5493846153846154</v>
      </c>
      <c r="P3697" s="7">
        <f t="shared" si="229"/>
        <v>53.005263157894738</v>
      </c>
      <c r="Q3697" t="s">
        <v>8325</v>
      </c>
      <c r="R3697" t="s">
        <v>8326</v>
      </c>
      <c r="S3697" s="17">
        <f t="shared" si="230"/>
        <v>41786.346828703703</v>
      </c>
      <c r="T3697" s="11">
        <f t="shared" si="231"/>
        <v>41814.875</v>
      </c>
    </row>
    <row r="3698" spans="1:20" ht="45" x14ac:dyDescent="0.2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 t="shared" si="228"/>
        <v>1.5497535999999998</v>
      </c>
      <c r="P3698" s="7">
        <f t="shared" si="229"/>
        <v>82.963254817987149</v>
      </c>
      <c r="Q3698" t="s">
        <v>8325</v>
      </c>
      <c r="R3698" t="s">
        <v>8326</v>
      </c>
      <c r="S3698" s="17">
        <f t="shared" si="230"/>
        <v>41116.481770833328</v>
      </c>
      <c r="T3698" s="11">
        <f t="shared" si="231"/>
        <v>41151.481770833328</v>
      </c>
    </row>
    <row r="3699" spans="1:20" ht="45" x14ac:dyDescent="0.25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6">
        <f t="shared" si="228"/>
        <v>1.55</v>
      </c>
      <c r="P3699" s="7">
        <f t="shared" si="229"/>
        <v>39.743589743589745</v>
      </c>
      <c r="Q3699" t="s">
        <v>8317</v>
      </c>
      <c r="R3699" t="s">
        <v>8318</v>
      </c>
      <c r="S3699" s="17">
        <f t="shared" si="230"/>
        <v>41988.408749999995</v>
      </c>
      <c r="T3699" s="11">
        <f t="shared" si="231"/>
        <v>42048.408749999995</v>
      </c>
    </row>
    <row r="3700" spans="1:20" ht="30" x14ac:dyDescent="0.25">
      <c r="A3700">
        <v>1761</v>
      </c>
      <c r="B3700" s="3" t="s">
        <v>1762</v>
      </c>
      <c r="C3700" s="3" t="s">
        <v>5871</v>
      </c>
      <c r="D3700">
        <v>100</v>
      </c>
      <c r="E3700">
        <v>155</v>
      </c>
      <c r="F3700" t="s">
        <v>8219</v>
      </c>
      <c r="G3700" t="s">
        <v>8225</v>
      </c>
      <c r="H3700" t="s">
        <v>8247</v>
      </c>
      <c r="I3700">
        <v>1442065060</v>
      </c>
      <c r="J3700">
        <v>1437745060</v>
      </c>
      <c r="K3700" t="b">
        <v>0</v>
      </c>
      <c r="L3700">
        <v>3</v>
      </c>
      <c r="M3700" t="b">
        <v>1</v>
      </c>
      <c r="N3700" t="s">
        <v>8285</v>
      </c>
      <c r="O3700" s="6">
        <f t="shared" si="228"/>
        <v>1.55</v>
      </c>
      <c r="P3700" s="7">
        <f t="shared" si="229"/>
        <v>51.666666666666664</v>
      </c>
      <c r="Q3700" t="s">
        <v>8338</v>
      </c>
      <c r="R3700" t="s">
        <v>8339</v>
      </c>
      <c r="S3700" s="17">
        <f t="shared" si="230"/>
        <v>42209.359490740739</v>
      </c>
      <c r="T3700" s="11">
        <f t="shared" si="231"/>
        <v>42259.359490740739</v>
      </c>
    </row>
    <row r="3701" spans="1:20" ht="45" x14ac:dyDescent="0.2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 t="shared" si="228"/>
        <v>1.55175</v>
      </c>
      <c r="P3701" s="7">
        <f t="shared" si="229"/>
        <v>46.669172932330824</v>
      </c>
      <c r="Q3701" t="s">
        <v>8325</v>
      </c>
      <c r="R3701" t="s">
        <v>8327</v>
      </c>
      <c r="S3701" s="17">
        <f t="shared" si="230"/>
        <v>42452.619409722225</v>
      </c>
      <c r="T3701" s="11">
        <f t="shared" si="231"/>
        <v>42484.999305555553</v>
      </c>
    </row>
    <row r="3702" spans="1:20" ht="45" x14ac:dyDescent="0.2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6">
        <f t="shared" si="228"/>
        <v>1.552</v>
      </c>
      <c r="P3702" s="7">
        <f t="shared" si="229"/>
        <v>102.10526315789474</v>
      </c>
      <c r="Q3702" t="s">
        <v>8310</v>
      </c>
      <c r="R3702" t="s">
        <v>8311</v>
      </c>
      <c r="S3702" s="17">
        <f t="shared" si="230"/>
        <v>41828.307222222218</v>
      </c>
      <c r="T3702" s="11">
        <f t="shared" si="231"/>
        <v>41868.307222222218</v>
      </c>
    </row>
    <row r="3703" spans="1:20" ht="45" x14ac:dyDescent="0.2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6">
        <f t="shared" si="228"/>
        <v>1.552</v>
      </c>
      <c r="P3703" s="7">
        <f t="shared" si="229"/>
        <v>83.142857142857139</v>
      </c>
      <c r="Q3703" t="s">
        <v>8317</v>
      </c>
      <c r="R3703" t="s">
        <v>8318</v>
      </c>
      <c r="S3703" s="17">
        <f t="shared" si="230"/>
        <v>42126.666678240734</v>
      </c>
      <c r="T3703" s="11">
        <f t="shared" si="231"/>
        <v>42158.082638888889</v>
      </c>
    </row>
    <row r="3704" spans="1:20" ht="45" x14ac:dyDescent="0.2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 t="shared" si="228"/>
        <v>1.5529999999999999</v>
      </c>
      <c r="P3704" s="7">
        <f t="shared" si="229"/>
        <v>207.06666666666666</v>
      </c>
      <c r="Q3704" t="s">
        <v>8338</v>
      </c>
      <c r="R3704" t="s">
        <v>8339</v>
      </c>
      <c r="S3704" s="17">
        <f t="shared" si="230"/>
        <v>42423.500740740739</v>
      </c>
      <c r="T3704" s="11">
        <f t="shared" si="231"/>
        <v>42453.459074074075</v>
      </c>
    </row>
    <row r="3705" spans="1:20" ht="45" x14ac:dyDescent="0.2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 t="shared" si="228"/>
        <v>1.5533333333333332</v>
      </c>
      <c r="P3705" s="7">
        <f t="shared" si="229"/>
        <v>112.01923076923077</v>
      </c>
      <c r="Q3705" t="s">
        <v>8325</v>
      </c>
      <c r="R3705" t="s">
        <v>8326</v>
      </c>
      <c r="S3705" s="17">
        <f t="shared" si="230"/>
        <v>41135.491354166668</v>
      </c>
      <c r="T3705" s="11">
        <f t="shared" si="231"/>
        <v>41163.491354166668</v>
      </c>
    </row>
    <row r="3706" spans="1:20" ht="45" x14ac:dyDescent="0.2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 t="shared" si="228"/>
        <v>1.5551428571428572</v>
      </c>
      <c r="P3706" s="7">
        <f t="shared" si="229"/>
        <v>36.530201342281877</v>
      </c>
      <c r="Q3706" t="s">
        <v>8322</v>
      </c>
      <c r="R3706" t="s">
        <v>8323</v>
      </c>
      <c r="S3706" s="17">
        <f t="shared" si="230"/>
        <v>41246.811909722215</v>
      </c>
      <c r="T3706" s="11">
        <f t="shared" si="231"/>
        <v>41288.680555555555</v>
      </c>
    </row>
    <row r="3707" spans="1:20" ht="45" x14ac:dyDescent="0.2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 t="shared" si="228"/>
        <v>1.5553333333333332</v>
      </c>
      <c r="P3707" s="7">
        <f t="shared" si="229"/>
        <v>38.883333333333333</v>
      </c>
      <c r="Q3707" t="s">
        <v>8325</v>
      </c>
      <c r="R3707" t="s">
        <v>8354</v>
      </c>
      <c r="S3707" s="17">
        <f t="shared" si="230"/>
        <v>41112.99082175926</v>
      </c>
      <c r="T3707" s="11">
        <f t="shared" si="231"/>
        <v>41172.99082175926</v>
      </c>
    </row>
    <row r="3708" spans="1:20" ht="45" x14ac:dyDescent="0.2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 t="shared" si="228"/>
        <v>1.5571428571428572</v>
      </c>
      <c r="P3708" s="7">
        <f t="shared" si="229"/>
        <v>28.684210526315791</v>
      </c>
      <c r="Q3708" t="s">
        <v>8325</v>
      </c>
      <c r="R3708" t="s">
        <v>8326</v>
      </c>
      <c r="S3708" s="17">
        <f t="shared" si="230"/>
        <v>41120.67454861111</v>
      </c>
      <c r="T3708" s="11">
        <f t="shared" si="231"/>
        <v>41128.500694444439</v>
      </c>
    </row>
    <row r="3709" spans="1:20" ht="45" x14ac:dyDescent="0.2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 t="shared" si="228"/>
        <v>1.5575000000000001</v>
      </c>
      <c r="P3709" s="7">
        <f t="shared" si="229"/>
        <v>51.916666666666664</v>
      </c>
      <c r="Q3709" t="s">
        <v>8317</v>
      </c>
      <c r="R3709" t="s">
        <v>8318</v>
      </c>
      <c r="S3709" s="17">
        <f t="shared" si="230"/>
        <v>42360.679502314808</v>
      </c>
      <c r="T3709" s="11">
        <f t="shared" si="231"/>
        <v>42390.679502314808</v>
      </c>
    </row>
    <row r="3710" spans="1:20" ht="45" x14ac:dyDescent="0.2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 t="shared" si="228"/>
        <v>1.5590999999999999</v>
      </c>
      <c r="P3710" s="7">
        <f t="shared" si="229"/>
        <v>117.22556390977444</v>
      </c>
      <c r="Q3710" t="s">
        <v>8325</v>
      </c>
      <c r="R3710" t="s">
        <v>8326</v>
      </c>
      <c r="S3710" s="17">
        <f t="shared" si="230"/>
        <v>41164.65116898148</v>
      </c>
      <c r="T3710" s="11">
        <f t="shared" si="231"/>
        <v>41194.65116898148</v>
      </c>
    </row>
    <row r="3711" spans="1:20" ht="45" x14ac:dyDescent="0.2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 t="shared" si="228"/>
        <v>1.56</v>
      </c>
      <c r="P3711" s="7">
        <f t="shared" si="229"/>
        <v>55.221238938053098</v>
      </c>
      <c r="Q3711" t="s">
        <v>8310</v>
      </c>
      <c r="R3711" t="s">
        <v>8315</v>
      </c>
      <c r="S3711" s="17">
        <f t="shared" si="230"/>
        <v>40969.704039351847</v>
      </c>
      <c r="T3711" s="11">
        <f t="shared" si="231"/>
        <v>41004.082638888889</v>
      </c>
    </row>
    <row r="3712" spans="1:20" ht="45" x14ac:dyDescent="0.2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 t="shared" si="228"/>
        <v>1.5614399999999999</v>
      </c>
      <c r="P3712" s="7">
        <f t="shared" si="229"/>
        <v>54.748948106591868</v>
      </c>
      <c r="Q3712" t="s">
        <v>8310</v>
      </c>
      <c r="R3712" t="s">
        <v>8315</v>
      </c>
      <c r="S3712" s="17">
        <f t="shared" si="230"/>
        <v>41744.382349537031</v>
      </c>
      <c r="T3712" s="11">
        <f t="shared" si="231"/>
        <v>41789.382349537031</v>
      </c>
    </row>
    <row r="3713" spans="1:20" ht="30" x14ac:dyDescent="0.2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 t="shared" si="228"/>
        <v>1.5620000000000001</v>
      </c>
      <c r="P3713" s="7">
        <f t="shared" si="229"/>
        <v>38.284313725490193</v>
      </c>
      <c r="Q3713" t="s">
        <v>8317</v>
      </c>
      <c r="R3713" t="s">
        <v>8318</v>
      </c>
      <c r="S3713" s="17">
        <f t="shared" si="230"/>
        <v>42243.416932870365</v>
      </c>
      <c r="T3713" s="11">
        <f t="shared" si="231"/>
        <v>42278.416932870365</v>
      </c>
    </row>
    <row r="3714" spans="1:20" ht="30" x14ac:dyDescent="0.2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 t="shared" ref="O3714:O3777" si="232">E3714/D3714</f>
        <v>1.5636363636363637</v>
      </c>
      <c r="P3714" s="7">
        <f t="shared" ref="P3714:P3777" si="233">IFERROR(E3714/L3714,0)</f>
        <v>26.060606060606062</v>
      </c>
      <c r="Q3714" t="s">
        <v>8325</v>
      </c>
      <c r="R3714" t="s">
        <v>8330</v>
      </c>
      <c r="S3714" s="17">
        <f t="shared" ref="S3714:S3777" si="234">(((J3714/60)/60)/24)+DATE(1970,1,1)+(-5/24)</f>
        <v>40958.508935185186</v>
      </c>
      <c r="T3714" s="11">
        <f t="shared" ref="T3714:T3777" si="235">(((I3714/60)/60)/24)+DATE(1970,1,1)+(-5/24)</f>
        <v>40981.082638888889</v>
      </c>
    </row>
    <row r="3715" spans="1:20" ht="45" x14ac:dyDescent="0.2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 t="shared" si="232"/>
        <v>1.5640000000000001</v>
      </c>
      <c r="P3715" s="7">
        <f t="shared" si="233"/>
        <v>30.076923076923077</v>
      </c>
      <c r="Q3715" t="s">
        <v>8325</v>
      </c>
      <c r="R3715" t="s">
        <v>8354</v>
      </c>
      <c r="S3715" s="17">
        <f t="shared" si="234"/>
        <v>40513.899282407401</v>
      </c>
      <c r="T3715" s="11">
        <f t="shared" si="235"/>
        <v>40544.916666666664</v>
      </c>
    </row>
    <row r="3716" spans="1:20" ht="45" x14ac:dyDescent="0.2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 t="shared" si="232"/>
        <v>1.5644444444444445</v>
      </c>
      <c r="P3716" s="7">
        <f t="shared" si="233"/>
        <v>54.153846153846153</v>
      </c>
      <c r="Q3716" t="s">
        <v>8325</v>
      </c>
      <c r="R3716" t="s">
        <v>8354</v>
      </c>
      <c r="S3716" s="17">
        <f t="shared" si="234"/>
        <v>41930.767268518517</v>
      </c>
      <c r="T3716" s="11">
        <f t="shared" si="235"/>
        <v>41960.808935185189</v>
      </c>
    </row>
    <row r="3717" spans="1:20" ht="45" x14ac:dyDescent="0.2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 t="shared" si="232"/>
        <v>1.5673440000000001</v>
      </c>
      <c r="P3717" s="7">
        <f t="shared" si="233"/>
        <v>36.965660377358489</v>
      </c>
      <c r="Q3717" t="s">
        <v>8319</v>
      </c>
      <c r="R3717" t="s">
        <v>8349</v>
      </c>
      <c r="S3717" s="17">
        <f t="shared" si="234"/>
        <v>41871.63726851852</v>
      </c>
      <c r="T3717" s="11">
        <f t="shared" si="235"/>
        <v>41912.791666666664</v>
      </c>
    </row>
    <row r="3718" spans="1:20" ht="45" x14ac:dyDescent="0.2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 t="shared" si="232"/>
        <v>1.5696000000000001</v>
      </c>
      <c r="P3718" s="7">
        <f t="shared" si="233"/>
        <v>146.69158878504672</v>
      </c>
      <c r="Q3718" t="s">
        <v>8317</v>
      </c>
      <c r="R3718" t="s">
        <v>8357</v>
      </c>
      <c r="S3718" s="17">
        <f t="shared" si="234"/>
        <v>42146.627881944441</v>
      </c>
      <c r="T3718" s="11">
        <f t="shared" si="235"/>
        <v>42176.627881944441</v>
      </c>
    </row>
    <row r="3719" spans="1:20" ht="45" x14ac:dyDescent="0.2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 t="shared" si="232"/>
        <v>1.5697000000000001</v>
      </c>
      <c r="P3719" s="7">
        <f t="shared" si="233"/>
        <v>37.672800000000002</v>
      </c>
      <c r="Q3719" t="s">
        <v>8325</v>
      </c>
      <c r="R3719" t="s">
        <v>8329</v>
      </c>
      <c r="S3719" s="17">
        <f t="shared" si="234"/>
        <v>41037.343252314815</v>
      </c>
      <c r="T3719" s="11">
        <f t="shared" si="235"/>
        <v>41067.343252314815</v>
      </c>
    </row>
    <row r="3720" spans="1:20" ht="45" x14ac:dyDescent="0.2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 t="shared" si="232"/>
        <v>1.57189</v>
      </c>
      <c r="P3720" s="7">
        <f t="shared" si="233"/>
        <v>849.67027027027029</v>
      </c>
      <c r="Q3720" t="s">
        <v>8338</v>
      </c>
      <c r="R3720" t="s">
        <v>8339</v>
      </c>
      <c r="S3720" s="17">
        <f t="shared" si="234"/>
        <v>42415.04510416666</v>
      </c>
      <c r="T3720" s="11">
        <f t="shared" si="235"/>
        <v>42445.003437499996</v>
      </c>
    </row>
    <row r="3721" spans="1:20" ht="45" x14ac:dyDescent="0.2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 t="shared" si="232"/>
        <v>1.5731829411764706</v>
      </c>
      <c r="P3721" s="7">
        <f t="shared" si="233"/>
        <v>87.685606557377056</v>
      </c>
      <c r="Q3721" t="s">
        <v>8310</v>
      </c>
      <c r="R3721" t="s">
        <v>8315</v>
      </c>
      <c r="S3721" s="17">
        <f t="shared" si="234"/>
        <v>42759.035833333335</v>
      </c>
      <c r="T3721" s="11">
        <f t="shared" si="235"/>
        <v>42792.875694444439</v>
      </c>
    </row>
    <row r="3722" spans="1:20" ht="45" x14ac:dyDescent="0.2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 t="shared" si="232"/>
        <v>1.5737692307692308</v>
      </c>
      <c r="P3722" s="7">
        <f t="shared" si="233"/>
        <v>67.970099667774093</v>
      </c>
      <c r="Q3722" t="s">
        <v>8333</v>
      </c>
      <c r="R3722" t="s">
        <v>8351</v>
      </c>
      <c r="S3722" s="17">
        <f t="shared" si="234"/>
        <v>41561.599016203698</v>
      </c>
      <c r="T3722" s="11">
        <f t="shared" si="235"/>
        <v>41591.640682870369</v>
      </c>
    </row>
    <row r="3723" spans="1:20" ht="45" x14ac:dyDescent="0.2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 t="shared" si="232"/>
        <v>1.579</v>
      </c>
      <c r="P3723" s="7">
        <f t="shared" si="233"/>
        <v>38.987654320987652</v>
      </c>
      <c r="Q3723" t="s">
        <v>8319</v>
      </c>
      <c r="R3723" t="s">
        <v>8355</v>
      </c>
      <c r="S3723" s="17">
        <f t="shared" si="234"/>
        <v>42523.897129629629</v>
      </c>
      <c r="T3723" s="11">
        <f t="shared" si="235"/>
        <v>42551.208333333336</v>
      </c>
    </row>
    <row r="3724" spans="1:20" ht="45" x14ac:dyDescent="0.2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 t="shared" si="232"/>
        <v>1.58</v>
      </c>
      <c r="P3724" s="7">
        <f t="shared" si="233"/>
        <v>158</v>
      </c>
      <c r="Q3724" t="s">
        <v>8317</v>
      </c>
      <c r="R3724" t="s">
        <v>8357</v>
      </c>
      <c r="S3724" s="17">
        <f t="shared" si="234"/>
        <v>41996.624062499999</v>
      </c>
      <c r="T3724" s="11">
        <f t="shared" si="235"/>
        <v>42056.624062499999</v>
      </c>
    </row>
    <row r="3725" spans="1:20" ht="45" x14ac:dyDescent="0.2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 t="shared" si="232"/>
        <v>1.5820000000000001</v>
      </c>
      <c r="P3725" s="7">
        <f t="shared" si="233"/>
        <v>79.099999999999994</v>
      </c>
      <c r="Q3725" t="s">
        <v>8317</v>
      </c>
      <c r="R3725" t="s">
        <v>8318</v>
      </c>
      <c r="S3725" s="17">
        <f t="shared" si="234"/>
        <v>42121.041481481479</v>
      </c>
      <c r="T3725" s="11">
        <f t="shared" si="235"/>
        <v>42142.041481481479</v>
      </c>
    </row>
    <row r="3726" spans="1:20" ht="45" x14ac:dyDescent="0.2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 t="shared" si="232"/>
        <v>1.5833333333333333</v>
      </c>
      <c r="P3726" s="7">
        <f t="shared" si="233"/>
        <v>68.345323741007192</v>
      </c>
      <c r="Q3726" t="s">
        <v>8322</v>
      </c>
      <c r="R3726" t="s">
        <v>8323</v>
      </c>
      <c r="S3726" s="17">
        <f t="shared" si="234"/>
        <v>41829.294317129628</v>
      </c>
      <c r="T3726" s="11">
        <f t="shared" si="235"/>
        <v>41862.294317129628</v>
      </c>
    </row>
    <row r="3727" spans="1:20" ht="30" x14ac:dyDescent="0.2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 t="shared" si="232"/>
        <v>1.5916819571865444</v>
      </c>
      <c r="P3727" s="7">
        <f t="shared" si="233"/>
        <v>102.86166007905139</v>
      </c>
      <c r="Q3727" t="s">
        <v>8338</v>
      </c>
      <c r="R3727" t="s">
        <v>8339</v>
      </c>
      <c r="S3727" s="17">
        <f t="shared" si="234"/>
        <v>42633.253622685181</v>
      </c>
      <c r="T3727" s="11">
        <f t="shared" si="235"/>
        <v>42663.253622685181</v>
      </c>
    </row>
    <row r="3728" spans="1:20" ht="45" x14ac:dyDescent="0.2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 t="shared" si="232"/>
        <v>1.592951</v>
      </c>
      <c r="P3728" s="7">
        <f t="shared" si="233"/>
        <v>77.327718446601949</v>
      </c>
      <c r="Q3728" t="s">
        <v>8319</v>
      </c>
      <c r="R3728" t="s">
        <v>8356</v>
      </c>
      <c r="S3728" s="17">
        <f t="shared" si="234"/>
        <v>42235.55600694444</v>
      </c>
      <c r="T3728" s="11">
        <f t="shared" si="235"/>
        <v>42272.666666666664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 t="shared" si="232"/>
        <v>1.5942857142857143</v>
      </c>
      <c r="P3729" s="7">
        <f t="shared" si="233"/>
        <v>18</v>
      </c>
      <c r="Q3729" t="s">
        <v>8317</v>
      </c>
      <c r="R3729" t="s">
        <v>8318</v>
      </c>
      <c r="S3729" s="17">
        <f t="shared" si="234"/>
        <v>42628.441874999997</v>
      </c>
      <c r="T3729" s="11">
        <f t="shared" si="235"/>
        <v>42659.441874999997</v>
      </c>
    </row>
    <row r="3730" spans="1:20" ht="45" x14ac:dyDescent="0.2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 t="shared" si="232"/>
        <v>1.599402985074627</v>
      </c>
      <c r="P3730" s="7">
        <f t="shared" si="233"/>
        <v>40.285714285714285</v>
      </c>
      <c r="Q3730" t="s">
        <v>8317</v>
      </c>
      <c r="R3730" t="s">
        <v>8318</v>
      </c>
      <c r="S3730" s="17">
        <f t="shared" si="234"/>
        <v>41793.460428240738</v>
      </c>
      <c r="T3730" s="11">
        <f t="shared" si="235"/>
        <v>41823.460428240738</v>
      </c>
    </row>
    <row r="3731" spans="1:20" ht="30" x14ac:dyDescent="0.2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 t="shared" si="232"/>
        <v>1.5997142857142856</v>
      </c>
      <c r="P3731" s="7">
        <f t="shared" si="233"/>
        <v>109.78431372549019</v>
      </c>
      <c r="Q3731" t="s">
        <v>8310</v>
      </c>
      <c r="R3731" t="s">
        <v>8311</v>
      </c>
      <c r="S3731" s="17">
        <f t="shared" si="234"/>
        <v>42508.468854166662</v>
      </c>
      <c r="T3731" s="11">
        <f t="shared" si="235"/>
        <v>42544.643749999996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 t="shared" si="232"/>
        <v>1.59996</v>
      </c>
      <c r="P3732" s="7">
        <f t="shared" si="233"/>
        <v>24.999375000000001</v>
      </c>
      <c r="Q3732" t="s">
        <v>8325</v>
      </c>
      <c r="R3732" t="s">
        <v>8326</v>
      </c>
      <c r="S3732" s="17">
        <f t="shared" si="234"/>
        <v>41080.751909722218</v>
      </c>
      <c r="T3732" s="11">
        <f t="shared" si="235"/>
        <v>41110.751909722218</v>
      </c>
    </row>
    <row r="3733" spans="1:20" ht="45" x14ac:dyDescent="0.2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6">
        <f t="shared" si="232"/>
        <v>1.6</v>
      </c>
      <c r="P3733" s="7">
        <f t="shared" si="233"/>
        <v>4.9230769230769234</v>
      </c>
      <c r="Q3733" t="s">
        <v>8322</v>
      </c>
      <c r="R3733" t="s">
        <v>8323</v>
      </c>
      <c r="S3733" s="17">
        <f t="shared" si="234"/>
        <v>41486.21598379629</v>
      </c>
      <c r="T3733" s="11">
        <f t="shared" si="235"/>
        <v>41546.21598379629</v>
      </c>
    </row>
    <row r="3734" spans="1:20" ht="45" x14ac:dyDescent="0.2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6">
        <f t="shared" si="232"/>
        <v>1.6</v>
      </c>
      <c r="P3734" s="7">
        <f t="shared" si="233"/>
        <v>40</v>
      </c>
      <c r="Q3734" t="s">
        <v>8317</v>
      </c>
      <c r="R3734" t="s">
        <v>8318</v>
      </c>
      <c r="S3734" s="17">
        <f t="shared" si="234"/>
        <v>42460.733888888884</v>
      </c>
      <c r="T3734" s="11">
        <f t="shared" si="235"/>
        <v>42481.733888888884</v>
      </c>
    </row>
    <row r="3735" spans="1:20" ht="45" x14ac:dyDescent="0.2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 t="shared" si="232"/>
        <v>1.6022808571428573</v>
      </c>
      <c r="P3735" s="7">
        <f t="shared" si="233"/>
        <v>60.300892473118282</v>
      </c>
      <c r="Q3735" t="s">
        <v>8317</v>
      </c>
      <c r="R3735" t="s">
        <v>8318</v>
      </c>
      <c r="S3735" s="17">
        <f t="shared" si="234"/>
        <v>41940.483252314814</v>
      </c>
      <c r="T3735" s="11">
        <f t="shared" si="235"/>
        <v>41969.124305555553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 t="shared" si="232"/>
        <v>1.6054999999999999</v>
      </c>
      <c r="P3736" s="7">
        <f t="shared" si="233"/>
        <v>37.776470588235291</v>
      </c>
      <c r="Q3736" t="s">
        <v>8338</v>
      </c>
      <c r="R3736" t="s">
        <v>8339</v>
      </c>
      <c r="S3736" s="17">
        <f t="shared" si="234"/>
        <v>42711.492361111108</v>
      </c>
      <c r="T3736" s="11">
        <f t="shared" si="235"/>
        <v>42732.492361111108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 t="shared" si="232"/>
        <v>1.6088</v>
      </c>
      <c r="P3737" s="7">
        <f t="shared" si="233"/>
        <v>41.04081632653061</v>
      </c>
      <c r="Q3737" t="s">
        <v>8325</v>
      </c>
      <c r="R3737" t="s">
        <v>8346</v>
      </c>
      <c r="S3737" s="17">
        <f t="shared" si="234"/>
        <v>41331.04482638889</v>
      </c>
      <c r="T3737" s="11">
        <f t="shared" si="235"/>
        <v>41361.003159722219</v>
      </c>
    </row>
    <row r="3738" spans="1:20" ht="45" x14ac:dyDescent="0.2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 t="shared" si="232"/>
        <v>1.61</v>
      </c>
      <c r="P3738" s="7">
        <f t="shared" si="233"/>
        <v>57.5</v>
      </c>
      <c r="Q3738" t="s">
        <v>8317</v>
      </c>
      <c r="R3738" t="s">
        <v>8318</v>
      </c>
      <c r="S3738" s="17">
        <f t="shared" si="234"/>
        <v>42446.735497685186</v>
      </c>
      <c r="T3738" s="11">
        <f t="shared" si="235"/>
        <v>42476.735497685186</v>
      </c>
    </row>
    <row r="3739" spans="1:20" ht="30" x14ac:dyDescent="0.2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 t="shared" si="232"/>
        <v>1.6140000000000001</v>
      </c>
      <c r="P3739" s="7">
        <f t="shared" si="233"/>
        <v>76.857142857142861</v>
      </c>
      <c r="Q3739" t="s">
        <v>8325</v>
      </c>
      <c r="R3739" t="s">
        <v>8326</v>
      </c>
      <c r="S3739" s="17">
        <f t="shared" si="234"/>
        <v>42074.962870370371</v>
      </c>
      <c r="T3739" s="11">
        <f t="shared" si="235"/>
        <v>42104.962870370371</v>
      </c>
    </row>
    <row r="3740" spans="1:20" ht="45" x14ac:dyDescent="0.2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 t="shared" si="232"/>
        <v>1.61459</v>
      </c>
      <c r="P3740" s="7">
        <f t="shared" si="233"/>
        <v>457.39093484419266</v>
      </c>
      <c r="Q3740" t="s">
        <v>8319</v>
      </c>
      <c r="R3740" t="s">
        <v>8349</v>
      </c>
      <c r="S3740" s="17">
        <f t="shared" si="234"/>
        <v>42136.212418981479</v>
      </c>
      <c r="T3740" s="11">
        <f t="shared" si="235"/>
        <v>42166.212418981479</v>
      </c>
    </row>
    <row r="3741" spans="1:20" ht="45" x14ac:dyDescent="0.2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 t="shared" si="232"/>
        <v>1.6197999999999999</v>
      </c>
      <c r="P3741" s="7">
        <f t="shared" si="233"/>
        <v>39.507317073170732</v>
      </c>
      <c r="Q3741" t="s">
        <v>8338</v>
      </c>
      <c r="R3741" t="s">
        <v>8339</v>
      </c>
      <c r="S3741" s="17">
        <f t="shared" si="234"/>
        <v>41948.358252314814</v>
      </c>
      <c r="T3741" s="11">
        <f t="shared" si="235"/>
        <v>41979.041666666664</v>
      </c>
    </row>
    <row r="3742" spans="1:20" ht="45" x14ac:dyDescent="0.2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 t="shared" si="232"/>
        <v>1.6214066666666667</v>
      </c>
      <c r="P3742" s="7">
        <f t="shared" si="233"/>
        <v>62.522107969151669</v>
      </c>
      <c r="Q3742" t="s">
        <v>8325</v>
      </c>
      <c r="R3742" t="s">
        <v>8326</v>
      </c>
      <c r="S3742" s="17">
        <f t="shared" si="234"/>
        <v>41458.659571759257</v>
      </c>
      <c r="T3742" s="11">
        <f t="shared" si="235"/>
        <v>41493.659571759257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 t="shared" si="232"/>
        <v>1.623</v>
      </c>
      <c r="P3743" s="7">
        <f t="shared" si="233"/>
        <v>52.354838709677416</v>
      </c>
      <c r="Q3743" t="s">
        <v>8317</v>
      </c>
      <c r="R3743" t="s">
        <v>8318</v>
      </c>
      <c r="S3743" s="17">
        <f t="shared" si="234"/>
        <v>42203.22379629629</v>
      </c>
      <c r="T3743" s="11">
        <f t="shared" si="235"/>
        <v>42233.22379629629</v>
      </c>
    </row>
    <row r="3744" spans="1:20" ht="45" x14ac:dyDescent="0.2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 t="shared" si="232"/>
        <v>1.625</v>
      </c>
      <c r="P3744" s="7">
        <f t="shared" si="233"/>
        <v>95.588235294117652</v>
      </c>
      <c r="Q3744" t="s">
        <v>8317</v>
      </c>
      <c r="R3744" t="s">
        <v>8318</v>
      </c>
      <c r="S3744" s="17">
        <f t="shared" si="234"/>
        <v>42097.578159722216</v>
      </c>
      <c r="T3744" s="11">
        <f t="shared" si="235"/>
        <v>42127.743750000001</v>
      </c>
    </row>
    <row r="3745" spans="1:20" ht="45" x14ac:dyDescent="0.2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 t="shared" si="232"/>
        <v>1.6259999999999999</v>
      </c>
      <c r="P3745" s="7">
        <f t="shared" si="233"/>
        <v>27.1</v>
      </c>
      <c r="Q3745" t="s">
        <v>8333</v>
      </c>
      <c r="R3745" t="s">
        <v>8351</v>
      </c>
      <c r="S3745" s="17">
        <f t="shared" si="234"/>
        <v>40906.579247685186</v>
      </c>
      <c r="T3745" s="11">
        <f t="shared" si="235"/>
        <v>40936.579247685186</v>
      </c>
    </row>
    <row r="3746" spans="1:20" ht="45" x14ac:dyDescent="0.2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 t="shared" si="232"/>
        <v>1.6266666666666667</v>
      </c>
      <c r="P3746" s="7">
        <f t="shared" si="233"/>
        <v>58.095238095238095</v>
      </c>
      <c r="Q3746" t="s">
        <v>8317</v>
      </c>
      <c r="R3746" t="s">
        <v>8318</v>
      </c>
      <c r="S3746" s="17">
        <f t="shared" si="234"/>
        <v>40643.950925925921</v>
      </c>
      <c r="T3746" s="11">
        <f t="shared" si="235"/>
        <v>40665.957638888889</v>
      </c>
    </row>
    <row r="3747" spans="1:20" x14ac:dyDescent="0.2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 t="shared" si="232"/>
        <v>1.6319999999999999</v>
      </c>
      <c r="P3747" s="7">
        <f t="shared" si="233"/>
        <v>34.871794871794869</v>
      </c>
      <c r="Q3747" t="s">
        <v>8322</v>
      </c>
      <c r="R3747" t="s">
        <v>8342</v>
      </c>
      <c r="S3747" s="17">
        <f t="shared" si="234"/>
        <v>41291.453217592592</v>
      </c>
      <c r="T3747" s="11">
        <f t="shared" si="235"/>
        <v>41321.453217592592</v>
      </c>
    </row>
    <row r="3748" spans="1:20" ht="45" x14ac:dyDescent="0.2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6">
        <f t="shared" si="232"/>
        <v>1.64</v>
      </c>
      <c r="P3748" s="7">
        <f t="shared" si="233"/>
        <v>10.040816326530612</v>
      </c>
      <c r="Q3748" t="s">
        <v>8319</v>
      </c>
      <c r="R3748" t="s">
        <v>8355</v>
      </c>
      <c r="S3748" s="17">
        <f t="shared" si="234"/>
        <v>42024.656805555554</v>
      </c>
      <c r="T3748" s="11">
        <f t="shared" si="235"/>
        <v>42054.656805555554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6">
        <f t="shared" si="232"/>
        <v>1.64</v>
      </c>
      <c r="P3749" s="7">
        <f t="shared" si="233"/>
        <v>70.285714285714292</v>
      </c>
      <c r="Q3749" t="s">
        <v>8317</v>
      </c>
      <c r="R3749" t="s">
        <v>8318</v>
      </c>
      <c r="S3749" s="17">
        <f t="shared" si="234"/>
        <v>42311.503645833327</v>
      </c>
      <c r="T3749" s="11">
        <f t="shared" si="235"/>
        <v>42341.499999999993</v>
      </c>
    </row>
    <row r="3750" spans="1:20" ht="45" x14ac:dyDescent="0.2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 t="shared" si="232"/>
        <v>1.6529333333333334</v>
      </c>
      <c r="P3750" s="7">
        <f t="shared" si="233"/>
        <v>59.961305925030231</v>
      </c>
      <c r="Q3750" t="s">
        <v>8310</v>
      </c>
      <c r="R3750" t="s">
        <v>8311</v>
      </c>
      <c r="S3750" s="17">
        <f t="shared" si="234"/>
        <v>41791.504918981482</v>
      </c>
      <c r="T3750" s="11">
        <f t="shared" si="235"/>
        <v>41835.916666666664</v>
      </c>
    </row>
    <row r="3751" spans="1:20" ht="45" x14ac:dyDescent="0.2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 t="shared" si="232"/>
        <v>1.6544000000000001</v>
      </c>
      <c r="P3751" s="7">
        <f t="shared" si="233"/>
        <v>81.098039215686271</v>
      </c>
      <c r="Q3751" t="s">
        <v>8338</v>
      </c>
      <c r="R3751" t="s">
        <v>8339</v>
      </c>
      <c r="S3751" s="17">
        <f t="shared" si="234"/>
        <v>42405.464270833334</v>
      </c>
      <c r="T3751" s="11">
        <f t="shared" si="235"/>
        <v>42425.464270833334</v>
      </c>
    </row>
    <row r="3752" spans="1:20" ht="45" x14ac:dyDescent="0.2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 t="shared" si="232"/>
        <v>1.6608000000000001</v>
      </c>
      <c r="P3752" s="7">
        <f t="shared" si="233"/>
        <v>46.651685393258425</v>
      </c>
      <c r="Q3752" t="s">
        <v>8325</v>
      </c>
      <c r="R3752" t="s">
        <v>8329</v>
      </c>
      <c r="S3752" s="17">
        <f t="shared" si="234"/>
        <v>40299.03162037037</v>
      </c>
      <c r="T3752" s="11">
        <f t="shared" si="235"/>
        <v>40329.999305555553</v>
      </c>
    </row>
    <row r="3753" spans="1:20" ht="30" x14ac:dyDescent="0.2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 t="shared" si="232"/>
        <v>1.6619999999999999</v>
      </c>
      <c r="P3753" s="7">
        <f t="shared" si="233"/>
        <v>31.96153846153846</v>
      </c>
      <c r="Q3753" t="s">
        <v>8319</v>
      </c>
      <c r="R3753" t="s">
        <v>8355</v>
      </c>
      <c r="S3753" s="17">
        <f t="shared" si="234"/>
        <v>42639.341145833336</v>
      </c>
      <c r="T3753" s="11">
        <f t="shared" si="235"/>
        <v>42655.341145833336</v>
      </c>
    </row>
    <row r="3754" spans="1:20" ht="30" x14ac:dyDescent="0.2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 t="shared" si="232"/>
        <v>1.6633076923076924</v>
      </c>
      <c r="P3754" s="7">
        <f t="shared" si="233"/>
        <v>97.731073446327684</v>
      </c>
      <c r="Q3754" t="s">
        <v>8338</v>
      </c>
      <c r="R3754" t="s">
        <v>8339</v>
      </c>
      <c r="S3754" s="17">
        <f t="shared" si="234"/>
        <v>42163.3752662037</v>
      </c>
      <c r="T3754" s="11">
        <f t="shared" si="235"/>
        <v>42193.3752662037</v>
      </c>
    </row>
    <row r="3755" spans="1:20" ht="45" x14ac:dyDescent="0.2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 t="shared" si="232"/>
        <v>1.6639999999999999</v>
      </c>
      <c r="P3755" s="7">
        <f t="shared" si="233"/>
        <v>177.02127659574469</v>
      </c>
      <c r="Q3755" t="s">
        <v>8317</v>
      </c>
      <c r="R3755" t="s">
        <v>8357</v>
      </c>
      <c r="S3755" s="17">
        <f t="shared" si="234"/>
        <v>41975.692847222213</v>
      </c>
      <c r="T3755" s="11">
        <f t="shared" si="235"/>
        <v>42004.681944444441</v>
      </c>
    </row>
    <row r="3756" spans="1:20" ht="45" x14ac:dyDescent="0.2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 t="shared" si="232"/>
        <v>1.6646153846153846</v>
      </c>
      <c r="P3756" s="7">
        <f t="shared" si="233"/>
        <v>31.823529411764707</v>
      </c>
      <c r="Q3756" t="s">
        <v>8325</v>
      </c>
      <c r="R3756" t="s">
        <v>8326</v>
      </c>
      <c r="S3756" s="17">
        <f t="shared" si="234"/>
        <v>41547.454664351848</v>
      </c>
      <c r="T3756" s="11">
        <f t="shared" si="235"/>
        <v>41576.454664351848</v>
      </c>
    </row>
    <row r="3757" spans="1:20" ht="30" x14ac:dyDescent="0.2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 t="shared" si="232"/>
        <v>1.665</v>
      </c>
      <c r="P3757" s="7">
        <f t="shared" si="233"/>
        <v>59.464285714285715</v>
      </c>
      <c r="Q3757" t="s">
        <v>8310</v>
      </c>
      <c r="R3757" t="s">
        <v>8311</v>
      </c>
      <c r="S3757" s="17">
        <f t="shared" si="234"/>
        <v>42098.083495370367</v>
      </c>
      <c r="T3757" s="11">
        <f t="shared" si="235"/>
        <v>42121.791666666664</v>
      </c>
    </row>
    <row r="3758" spans="1:20" ht="45" x14ac:dyDescent="0.2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 t="shared" si="232"/>
        <v>1.6668333333333334</v>
      </c>
      <c r="P3758" s="7">
        <f t="shared" si="233"/>
        <v>75.765151515151516</v>
      </c>
      <c r="Q3758" t="s">
        <v>8325</v>
      </c>
      <c r="R3758" t="s">
        <v>8326</v>
      </c>
      <c r="S3758" s="17">
        <f t="shared" si="234"/>
        <v>40515.879293981481</v>
      </c>
      <c r="T3758" s="11">
        <f t="shared" si="235"/>
        <v>40564.708333333328</v>
      </c>
    </row>
    <row r="3759" spans="1:20" ht="45" x14ac:dyDescent="0.2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 t="shared" si="232"/>
        <v>1.6741666666666666</v>
      </c>
      <c r="P3759" s="7">
        <f t="shared" si="233"/>
        <v>99.455445544554451</v>
      </c>
      <c r="Q3759" t="s">
        <v>8319</v>
      </c>
      <c r="R3759" t="s">
        <v>8349</v>
      </c>
      <c r="S3759" s="17">
        <f t="shared" si="234"/>
        <v>41946.465775462959</v>
      </c>
      <c r="T3759" s="11">
        <f t="shared" si="235"/>
        <v>41975.958333333336</v>
      </c>
    </row>
    <row r="3760" spans="1:20" ht="45" x14ac:dyDescent="0.2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 t="shared" si="232"/>
        <v>1.6742857142857144</v>
      </c>
      <c r="P3760" s="7">
        <f t="shared" si="233"/>
        <v>17.235294117647058</v>
      </c>
      <c r="Q3760" t="s">
        <v>8325</v>
      </c>
      <c r="R3760" t="s">
        <v>8326</v>
      </c>
      <c r="S3760" s="17">
        <f t="shared" si="234"/>
        <v>42498.132789351854</v>
      </c>
      <c r="T3760" s="11">
        <f t="shared" si="235"/>
        <v>42533.020833333336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 t="shared" si="232"/>
        <v>1.6750470000000002</v>
      </c>
      <c r="P3761" s="7">
        <f t="shared" si="233"/>
        <v>76.138500000000008</v>
      </c>
      <c r="Q3761" t="s">
        <v>8319</v>
      </c>
      <c r="R3761" t="s">
        <v>8349</v>
      </c>
      <c r="S3761" s="17">
        <f t="shared" si="234"/>
        <v>41178.890196759254</v>
      </c>
      <c r="T3761" s="11">
        <f t="shared" si="235"/>
        <v>41208.890196759254</v>
      </c>
    </row>
    <row r="3762" spans="1:20" ht="45" x14ac:dyDescent="0.2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 t="shared" si="232"/>
        <v>1.6798</v>
      </c>
      <c r="P3762" s="7">
        <f t="shared" si="233"/>
        <v>75.666666666666671</v>
      </c>
      <c r="Q3762" t="s">
        <v>8336</v>
      </c>
      <c r="R3762" t="s">
        <v>8352</v>
      </c>
      <c r="S3762" s="17">
        <f t="shared" si="234"/>
        <v>42670.394340277773</v>
      </c>
      <c r="T3762" s="11">
        <f t="shared" si="235"/>
        <v>42700.436006944445</v>
      </c>
    </row>
    <row r="3763" spans="1:20" ht="30" x14ac:dyDescent="0.2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 t="shared" si="232"/>
        <v>1.6801999999999999</v>
      </c>
      <c r="P3763" s="7">
        <f t="shared" si="233"/>
        <v>84.858585858585855</v>
      </c>
      <c r="Q3763" t="s">
        <v>8317</v>
      </c>
      <c r="R3763" t="s">
        <v>8357</v>
      </c>
      <c r="S3763" s="17">
        <f t="shared" si="234"/>
        <v>42567.055844907409</v>
      </c>
      <c r="T3763" s="11">
        <f t="shared" si="235"/>
        <v>42597.055844907409</v>
      </c>
    </row>
    <row r="3764" spans="1:20" ht="30" x14ac:dyDescent="0.2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 t="shared" si="232"/>
        <v>1.6828125</v>
      </c>
      <c r="P3764" s="7">
        <f t="shared" si="233"/>
        <v>10.507317073170732</v>
      </c>
      <c r="Q3764" t="s">
        <v>8319</v>
      </c>
      <c r="R3764" t="s">
        <v>8349</v>
      </c>
      <c r="S3764" s="17">
        <f t="shared" si="234"/>
        <v>42026.16238425926</v>
      </c>
      <c r="T3764" s="11">
        <f t="shared" si="235"/>
        <v>42065.624999999993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 t="shared" si="232"/>
        <v>1.6877142857142857</v>
      </c>
      <c r="P3765" s="7">
        <f t="shared" si="233"/>
        <v>32.81666666666667</v>
      </c>
      <c r="Q3765" t="s">
        <v>8333</v>
      </c>
      <c r="R3765" t="s">
        <v>8351</v>
      </c>
      <c r="S3765" s="17">
        <f t="shared" si="234"/>
        <v>41336.494965277772</v>
      </c>
      <c r="T3765" s="11">
        <f t="shared" si="235"/>
        <v>41366.453298611108</v>
      </c>
    </row>
    <row r="3766" spans="1:20" ht="45" x14ac:dyDescent="0.2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 t="shared" si="232"/>
        <v>1.6942857142857144</v>
      </c>
      <c r="P3766" s="7">
        <f t="shared" si="233"/>
        <v>45.615384615384613</v>
      </c>
      <c r="Q3766" t="s">
        <v>8317</v>
      </c>
      <c r="R3766" t="s">
        <v>8318</v>
      </c>
      <c r="S3766" s="17">
        <f t="shared" si="234"/>
        <v>41881.153009259258</v>
      </c>
      <c r="T3766" s="11">
        <f t="shared" si="235"/>
        <v>41911.153009259258</v>
      </c>
    </row>
    <row r="3767" spans="1:20" ht="45" x14ac:dyDescent="0.2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 t="shared" si="232"/>
        <v>1.6976511744127936</v>
      </c>
      <c r="P3767" s="7">
        <f t="shared" si="233"/>
        <v>47.180555555555557</v>
      </c>
      <c r="Q3767" t="s">
        <v>8319</v>
      </c>
      <c r="R3767" t="s">
        <v>8355</v>
      </c>
      <c r="S3767" s="17">
        <f t="shared" si="234"/>
        <v>42453.288935185185</v>
      </c>
      <c r="T3767" s="11">
        <f t="shared" si="235"/>
        <v>42490.291666666664</v>
      </c>
    </row>
    <row r="3768" spans="1:20" ht="45" x14ac:dyDescent="0.2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 t="shared" si="232"/>
        <v>1.6986000000000001</v>
      </c>
      <c r="P3768" s="7">
        <f t="shared" si="233"/>
        <v>39.967058823529413</v>
      </c>
      <c r="Q3768" t="s">
        <v>8325</v>
      </c>
      <c r="R3768" t="s">
        <v>8326</v>
      </c>
      <c r="S3768" s="17">
        <f t="shared" si="234"/>
        <v>40379.022627314815</v>
      </c>
      <c r="T3768" s="11">
        <f t="shared" si="235"/>
        <v>40392.874305555553</v>
      </c>
    </row>
    <row r="3769" spans="1:20" ht="45" x14ac:dyDescent="0.2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 t="shared" si="232"/>
        <v>1.7</v>
      </c>
      <c r="P3769" s="7">
        <f t="shared" si="233"/>
        <v>64.761904761904759</v>
      </c>
      <c r="Q3769" t="s">
        <v>8317</v>
      </c>
      <c r="R3769" t="s">
        <v>8318</v>
      </c>
      <c r="S3769" s="17">
        <f t="shared" si="234"/>
        <v>42019.751504629625</v>
      </c>
      <c r="T3769" s="11">
        <f t="shared" si="235"/>
        <v>42034.751504629625</v>
      </c>
    </row>
    <row r="3770" spans="1:20" ht="45" x14ac:dyDescent="0.2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 t="shared" si="232"/>
        <v>1.7028880000000002</v>
      </c>
      <c r="P3770" s="7">
        <f t="shared" si="233"/>
        <v>90.579148936170213</v>
      </c>
      <c r="Q3770" t="s">
        <v>8310</v>
      </c>
      <c r="R3770" t="s">
        <v>8315</v>
      </c>
      <c r="S3770" s="17">
        <f t="shared" si="234"/>
        <v>42261.291909722226</v>
      </c>
      <c r="T3770" s="11">
        <f t="shared" si="235"/>
        <v>42291.291909722226</v>
      </c>
    </row>
    <row r="3771" spans="1:20" ht="30" x14ac:dyDescent="0.2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 t="shared" si="232"/>
        <v>1.7029262962962963</v>
      </c>
      <c r="P3771" s="7">
        <f t="shared" si="233"/>
        <v>67.417903225806455</v>
      </c>
      <c r="Q3771" t="s">
        <v>8319</v>
      </c>
      <c r="R3771" t="s">
        <v>8349</v>
      </c>
      <c r="S3771" s="17">
        <f t="shared" si="234"/>
        <v>41351.333043981482</v>
      </c>
      <c r="T3771" s="11">
        <f t="shared" si="235"/>
        <v>41386.333043981482</v>
      </c>
    </row>
    <row r="3772" spans="1:20" ht="45" x14ac:dyDescent="0.2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 t="shared" si="232"/>
        <v>1.7044444444444444</v>
      </c>
      <c r="P3772" s="7">
        <f t="shared" si="233"/>
        <v>84.285714285714292</v>
      </c>
      <c r="Q3772" t="s">
        <v>8317</v>
      </c>
      <c r="R3772" t="s">
        <v>8318</v>
      </c>
      <c r="S3772" s="17">
        <f t="shared" si="234"/>
        <v>42768.217037037037</v>
      </c>
      <c r="T3772" s="11">
        <f t="shared" si="235"/>
        <v>42798.217037037037</v>
      </c>
    </row>
    <row r="3773" spans="1:20" ht="45" x14ac:dyDescent="0.2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 t="shared" si="232"/>
        <v>1.70625</v>
      </c>
      <c r="P3773" s="7">
        <f t="shared" si="233"/>
        <v>68.25</v>
      </c>
      <c r="Q3773" t="s">
        <v>8317</v>
      </c>
      <c r="R3773" t="s">
        <v>8318</v>
      </c>
      <c r="S3773" s="17">
        <f t="shared" si="234"/>
        <v>42531.844189814808</v>
      </c>
      <c r="T3773" s="11">
        <f t="shared" si="235"/>
        <v>42559.958333333336</v>
      </c>
    </row>
    <row r="3774" spans="1:20" ht="45" x14ac:dyDescent="0.2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 t="shared" si="232"/>
        <v>1.7065217391304348</v>
      </c>
      <c r="P3774" s="7">
        <f t="shared" si="233"/>
        <v>46.176470588235297</v>
      </c>
      <c r="Q3774" t="s">
        <v>8325</v>
      </c>
      <c r="R3774" t="s">
        <v>8329</v>
      </c>
      <c r="S3774" s="17">
        <f t="shared" si="234"/>
        <v>41605.660115740735</v>
      </c>
      <c r="T3774" s="11">
        <f t="shared" si="235"/>
        <v>41639.083333333328</v>
      </c>
    </row>
    <row r="3775" spans="1:20" ht="45" x14ac:dyDescent="0.2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 t="shared" si="232"/>
        <v>1.7066666666666668</v>
      </c>
      <c r="P3775" s="7">
        <f t="shared" si="233"/>
        <v>44.912280701754383</v>
      </c>
      <c r="Q3775" t="s">
        <v>8317</v>
      </c>
      <c r="R3775" t="s">
        <v>8318</v>
      </c>
      <c r="S3775" s="17">
        <f t="shared" si="234"/>
        <v>42283.656018518515</v>
      </c>
      <c r="T3775" s="11">
        <f t="shared" si="235"/>
        <v>42313.697685185187</v>
      </c>
    </row>
    <row r="3776" spans="1:20" ht="30" x14ac:dyDescent="0.2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 t="shared" si="232"/>
        <v>1.7070000000000001</v>
      </c>
      <c r="P3776" s="7">
        <f t="shared" si="233"/>
        <v>60.964285714285715</v>
      </c>
      <c r="Q3776" t="s">
        <v>8319</v>
      </c>
      <c r="R3776" t="s">
        <v>8356</v>
      </c>
      <c r="S3776" s="17">
        <f t="shared" si="234"/>
        <v>42275.380381944437</v>
      </c>
      <c r="T3776" s="11">
        <f t="shared" si="235"/>
        <v>42317.397222222215</v>
      </c>
    </row>
    <row r="3777" spans="1:20" ht="45" x14ac:dyDescent="0.2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 t="shared" si="232"/>
        <v>1.7092307692307693</v>
      </c>
      <c r="P3777" s="7">
        <f t="shared" si="233"/>
        <v>35.838709677419352</v>
      </c>
      <c r="Q3777" t="s">
        <v>8325</v>
      </c>
      <c r="R3777" t="s">
        <v>8329</v>
      </c>
      <c r="S3777" s="17">
        <f t="shared" si="234"/>
        <v>40670.298993055556</v>
      </c>
      <c r="T3777" s="11">
        <f t="shared" si="235"/>
        <v>40708.957638888889</v>
      </c>
    </row>
    <row r="3778" spans="1:20" ht="45" x14ac:dyDescent="0.2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 t="shared" ref="O3778:O3841" si="236">E3778/D3778</f>
        <v>1.7104755366949576</v>
      </c>
      <c r="P3778" s="7">
        <f t="shared" ref="P3778:P3841" si="237">IFERROR(E3778/L3778,0)</f>
        <v>25.42547309833024</v>
      </c>
      <c r="Q3778" t="s">
        <v>8333</v>
      </c>
      <c r="R3778" t="s">
        <v>8351</v>
      </c>
      <c r="S3778" s="17">
        <f t="shared" ref="S3778:S3841" si="238">(((J3778/60)/60)/24)+DATE(1970,1,1)+(-5/24)</f>
        <v>41484.455914351849</v>
      </c>
      <c r="T3778" s="11">
        <f t="shared" ref="T3778:T3841" si="239">(((I3778/60)/60)/24)+DATE(1970,1,1)+(-5/24)</f>
        <v>41519.958333333328</v>
      </c>
    </row>
    <row r="3779" spans="1:20" ht="45" x14ac:dyDescent="0.2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 t="shared" si="236"/>
        <v>1.7132499999999999</v>
      </c>
      <c r="P3779" s="7">
        <f t="shared" si="237"/>
        <v>62.871559633027523</v>
      </c>
      <c r="Q3779" t="s">
        <v>8325</v>
      </c>
      <c r="R3779" t="s">
        <v>8326</v>
      </c>
      <c r="S3779" s="17">
        <f t="shared" si="238"/>
        <v>42719.857858796291</v>
      </c>
      <c r="T3779" s="11">
        <f t="shared" si="239"/>
        <v>42749.857858796291</v>
      </c>
    </row>
    <row r="3780" spans="1:20" ht="30" x14ac:dyDescent="0.2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 t="shared" si="236"/>
        <v>1.7133333333333334</v>
      </c>
      <c r="P3780" s="7">
        <f t="shared" si="237"/>
        <v>31.341463414634145</v>
      </c>
      <c r="Q3780" t="s">
        <v>8325</v>
      </c>
      <c r="R3780" t="s">
        <v>8329</v>
      </c>
      <c r="S3780" s="17">
        <f t="shared" si="238"/>
        <v>41088.483159722222</v>
      </c>
      <c r="T3780" s="11">
        <f t="shared" si="239"/>
        <v>41133.483159722222</v>
      </c>
    </row>
    <row r="3781" spans="1:20" ht="45" x14ac:dyDescent="0.2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6">
        <f t="shared" si="236"/>
        <v>1.7142857142857142</v>
      </c>
      <c r="P3781" s="7">
        <f t="shared" si="237"/>
        <v>8.5714285714285712</v>
      </c>
      <c r="Q3781" t="s">
        <v>8317</v>
      </c>
      <c r="R3781" t="s">
        <v>8318</v>
      </c>
      <c r="S3781" s="17">
        <f t="shared" si="238"/>
        <v>42425.522337962961</v>
      </c>
      <c r="T3781" s="11">
        <f t="shared" si="239"/>
        <v>42442.291666666664</v>
      </c>
    </row>
    <row r="3782" spans="1:20" ht="45" x14ac:dyDescent="0.2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6">
        <f t="shared" si="236"/>
        <v>1.7142857142857142</v>
      </c>
      <c r="P3782" s="7">
        <f t="shared" si="237"/>
        <v>52.173913043478258</v>
      </c>
      <c r="Q3782" t="s">
        <v>8317</v>
      </c>
      <c r="R3782" t="s">
        <v>8318</v>
      </c>
      <c r="S3782" s="17">
        <f t="shared" si="238"/>
        <v>42452.708148148151</v>
      </c>
      <c r="T3782" s="11">
        <f t="shared" si="239"/>
        <v>42473.345833333333</v>
      </c>
    </row>
    <row r="3783" spans="1:20" ht="45" x14ac:dyDescent="0.2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 t="shared" si="236"/>
        <v>1.7173333333333334</v>
      </c>
      <c r="P3783" s="7">
        <f t="shared" si="237"/>
        <v>33.025641025641029</v>
      </c>
      <c r="Q3783" t="s">
        <v>8317</v>
      </c>
      <c r="R3783" t="s">
        <v>8318</v>
      </c>
      <c r="S3783" s="17">
        <f t="shared" si="238"/>
        <v>41806.396701388883</v>
      </c>
      <c r="T3783" s="11">
        <f t="shared" si="239"/>
        <v>41836.396701388883</v>
      </c>
    </row>
    <row r="3784" spans="1:20" ht="45" x14ac:dyDescent="0.2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 t="shared" si="236"/>
        <v>1.7176130000000001</v>
      </c>
      <c r="P3784" s="7">
        <f t="shared" si="237"/>
        <v>58.422210884353746</v>
      </c>
      <c r="Q3784" t="s">
        <v>8319</v>
      </c>
      <c r="R3784" t="s">
        <v>8355</v>
      </c>
      <c r="S3784" s="17">
        <f t="shared" si="238"/>
        <v>41981.934837962959</v>
      </c>
      <c r="T3784" s="11">
        <f t="shared" si="239"/>
        <v>42012.934837962959</v>
      </c>
    </row>
    <row r="3785" spans="1:20" ht="30" x14ac:dyDescent="0.2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 t="shared" si="236"/>
        <v>1.7194285714285715</v>
      </c>
      <c r="P3785" s="7">
        <f t="shared" si="237"/>
        <v>153.5204081632653</v>
      </c>
      <c r="Q3785" t="s">
        <v>8317</v>
      </c>
      <c r="R3785" t="s">
        <v>8357</v>
      </c>
      <c r="S3785" s="17">
        <f t="shared" si="238"/>
        <v>42090.70416666667</v>
      </c>
      <c r="T3785" s="11">
        <f t="shared" si="239"/>
        <v>42150.70416666667</v>
      </c>
    </row>
    <row r="3786" spans="1:20" ht="45" x14ac:dyDescent="0.2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 t="shared" si="236"/>
        <v>1.7227777777777777</v>
      </c>
      <c r="P3786" s="7">
        <f t="shared" si="237"/>
        <v>174.2134831460674</v>
      </c>
      <c r="Q3786" t="s">
        <v>8338</v>
      </c>
      <c r="R3786" t="s">
        <v>8339</v>
      </c>
      <c r="S3786" s="17">
        <f t="shared" si="238"/>
        <v>42278.453703703701</v>
      </c>
      <c r="T3786" s="11">
        <f t="shared" si="239"/>
        <v>42308.916666666664</v>
      </c>
    </row>
    <row r="3787" spans="1:20" ht="45" x14ac:dyDescent="0.2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 t="shared" si="236"/>
        <v>1.7243333333333333</v>
      </c>
      <c r="P3787" s="7">
        <f t="shared" si="237"/>
        <v>94.054545454545448</v>
      </c>
      <c r="Q3787" t="s">
        <v>8325</v>
      </c>
      <c r="R3787" t="s">
        <v>8329</v>
      </c>
      <c r="S3787" s="17">
        <f t="shared" si="238"/>
        <v>41878.922534722216</v>
      </c>
      <c r="T3787" s="11">
        <f t="shared" si="239"/>
        <v>41908.922534722216</v>
      </c>
    </row>
    <row r="3788" spans="1:20" ht="45" x14ac:dyDescent="0.2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 t="shared" si="236"/>
        <v>1.726845</v>
      </c>
      <c r="P3788" s="7">
        <f t="shared" si="237"/>
        <v>49.338428571428572</v>
      </c>
      <c r="Q3788" t="s">
        <v>8325</v>
      </c>
      <c r="R3788" t="s">
        <v>8329</v>
      </c>
      <c r="S3788" s="17">
        <f t="shared" si="238"/>
        <v>42042.944317129623</v>
      </c>
      <c r="T3788" s="11">
        <f t="shared" si="239"/>
        <v>42072.902650462966</v>
      </c>
    </row>
    <row r="3789" spans="1:20" ht="45" x14ac:dyDescent="0.2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6">
        <f t="shared" si="236"/>
        <v>1.728</v>
      </c>
      <c r="P3789" s="7">
        <f t="shared" si="237"/>
        <v>100.46511627906976</v>
      </c>
      <c r="Q3789" t="s">
        <v>8325</v>
      </c>
      <c r="R3789" t="s">
        <v>8326</v>
      </c>
      <c r="S3789" s="17">
        <f t="shared" si="238"/>
        <v>40987.768726851849</v>
      </c>
      <c r="T3789" s="11">
        <f t="shared" si="239"/>
        <v>41021.958333333328</v>
      </c>
    </row>
    <row r="3790" spans="1:20" ht="60" x14ac:dyDescent="0.2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6">
        <f t="shared" si="236"/>
        <v>1.728</v>
      </c>
      <c r="P3790" s="7">
        <f t="shared" si="237"/>
        <v>75.130434782608702</v>
      </c>
      <c r="Q3790" t="s">
        <v>8336</v>
      </c>
      <c r="R3790" t="s">
        <v>8352</v>
      </c>
      <c r="S3790" s="17">
        <f t="shared" si="238"/>
        <v>42242.981724537036</v>
      </c>
      <c r="T3790" s="11">
        <f t="shared" si="239"/>
        <v>42272.981724537036</v>
      </c>
    </row>
    <row r="3791" spans="1:20" ht="30" x14ac:dyDescent="0.2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 t="shared" si="236"/>
        <v>1.732</v>
      </c>
      <c r="P3791" s="7">
        <f t="shared" si="237"/>
        <v>32.074074074074076</v>
      </c>
      <c r="Q3791" t="s">
        <v>8322</v>
      </c>
      <c r="R3791" t="s">
        <v>8323</v>
      </c>
      <c r="S3791" s="17">
        <f t="shared" si="238"/>
        <v>41095.692361111105</v>
      </c>
      <c r="T3791" s="11">
        <f t="shared" si="239"/>
        <v>41123.692361111105</v>
      </c>
    </row>
    <row r="3792" spans="1:20" ht="45" x14ac:dyDescent="0.2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 t="shared" si="236"/>
        <v>1.7333333333333334</v>
      </c>
      <c r="P3792" s="7">
        <f t="shared" si="237"/>
        <v>86.666666666666671</v>
      </c>
      <c r="Q3792" t="s">
        <v>8310</v>
      </c>
      <c r="R3792" t="s">
        <v>8312</v>
      </c>
      <c r="S3792" s="17">
        <f t="shared" si="238"/>
        <v>41432.809965277775</v>
      </c>
      <c r="T3792" s="11">
        <f t="shared" si="239"/>
        <v>41462.809965277775</v>
      </c>
    </row>
    <row r="3793" spans="1:20" ht="45" x14ac:dyDescent="0.2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 t="shared" si="236"/>
        <v>1.74</v>
      </c>
      <c r="P3793" s="7">
        <f t="shared" si="237"/>
        <v>86.138613861386133</v>
      </c>
      <c r="Q3793" t="s">
        <v>8310</v>
      </c>
      <c r="R3793" t="s">
        <v>8315</v>
      </c>
      <c r="S3793" s="17">
        <f t="shared" si="238"/>
        <v>42078.01385416666</v>
      </c>
      <c r="T3793" s="11">
        <f t="shared" si="239"/>
        <v>42118.01385416666</v>
      </c>
    </row>
    <row r="3794" spans="1:20" ht="45" x14ac:dyDescent="0.2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 t="shared" si="236"/>
        <v>1.7400576923076922</v>
      </c>
      <c r="P3794" s="7">
        <f t="shared" si="237"/>
        <v>32.315357142857138</v>
      </c>
      <c r="Q3794" t="s">
        <v>8338</v>
      </c>
      <c r="R3794" t="s">
        <v>8339</v>
      </c>
      <c r="S3794" s="17">
        <f t="shared" si="238"/>
        <v>42570.494652777772</v>
      </c>
      <c r="T3794" s="11">
        <f t="shared" si="239"/>
        <v>42600.494652777772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 t="shared" si="236"/>
        <v>1.7423040000000001</v>
      </c>
      <c r="P3795" s="7">
        <f t="shared" si="237"/>
        <v>51.854285714285716</v>
      </c>
      <c r="Q3795" t="s">
        <v>8325</v>
      </c>
      <c r="R3795" t="s">
        <v>8346</v>
      </c>
      <c r="S3795" s="17">
        <f t="shared" si="238"/>
        <v>40626.626111111109</v>
      </c>
      <c r="T3795" s="11">
        <f t="shared" si="239"/>
        <v>40657.626111111109</v>
      </c>
    </row>
    <row r="3796" spans="1:20" ht="45" x14ac:dyDescent="0.2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 t="shared" si="236"/>
        <v>1.744</v>
      </c>
      <c r="P3796" s="7">
        <f t="shared" si="237"/>
        <v>68.84210526315789</v>
      </c>
      <c r="Q3796" t="s">
        <v>8317</v>
      </c>
      <c r="R3796" t="s">
        <v>8318</v>
      </c>
      <c r="S3796" s="17">
        <f t="shared" si="238"/>
        <v>42440.20817129629</v>
      </c>
      <c r="T3796" s="11">
        <f t="shared" si="239"/>
        <v>42463.499999999993</v>
      </c>
    </row>
    <row r="3797" spans="1:20" ht="45" x14ac:dyDescent="0.2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 t="shared" si="236"/>
        <v>1.748</v>
      </c>
      <c r="P3797" s="7">
        <f t="shared" si="237"/>
        <v>264.84848484848487</v>
      </c>
      <c r="Q3797" t="s">
        <v>8317</v>
      </c>
      <c r="R3797" t="s">
        <v>8318</v>
      </c>
      <c r="S3797" s="17">
        <f t="shared" si="238"/>
        <v>42341.610046296293</v>
      </c>
      <c r="T3797" s="11">
        <f t="shared" si="239"/>
        <v>42369.958333333336</v>
      </c>
    </row>
    <row r="3798" spans="1:20" ht="60" x14ac:dyDescent="0.2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6">
        <f t="shared" si="236"/>
        <v>1.75</v>
      </c>
      <c r="P3798" s="7">
        <f t="shared" si="237"/>
        <v>62.5</v>
      </c>
      <c r="Q3798" t="s">
        <v>8325</v>
      </c>
      <c r="R3798" t="s">
        <v>8346</v>
      </c>
      <c r="S3798" s="17">
        <f t="shared" si="238"/>
        <v>40722.860474537032</v>
      </c>
      <c r="T3798" s="11">
        <f t="shared" si="239"/>
        <v>40745.860474537032</v>
      </c>
    </row>
    <row r="3799" spans="1:20" ht="45" x14ac:dyDescent="0.2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6">
        <f t="shared" si="236"/>
        <v>1.75</v>
      </c>
      <c r="P3799" s="7">
        <f t="shared" si="237"/>
        <v>29.166666666666668</v>
      </c>
      <c r="Q3799" t="s">
        <v>8317</v>
      </c>
      <c r="R3799" t="s">
        <v>8318</v>
      </c>
      <c r="S3799" s="17">
        <f t="shared" si="238"/>
        <v>41889.559895833328</v>
      </c>
      <c r="T3799" s="11">
        <f t="shared" si="239"/>
        <v>41919.559895833328</v>
      </c>
    </row>
    <row r="3800" spans="1:20" ht="45" x14ac:dyDescent="0.2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6">
        <f t="shared" si="236"/>
        <v>1.75</v>
      </c>
      <c r="P3800" s="7">
        <f t="shared" si="237"/>
        <v>68.055555555555557</v>
      </c>
      <c r="Q3800" t="s">
        <v>8317</v>
      </c>
      <c r="R3800" t="s">
        <v>8318</v>
      </c>
      <c r="S3800" s="17">
        <f t="shared" si="238"/>
        <v>42003.74009259259</v>
      </c>
      <c r="T3800" s="11">
        <f t="shared" si="239"/>
        <v>42027.999305555553</v>
      </c>
    </row>
    <row r="3801" spans="1:20" ht="45" x14ac:dyDescent="0.2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 t="shared" si="236"/>
        <v>1.7533333333333334</v>
      </c>
      <c r="P3801" s="7">
        <f t="shared" si="237"/>
        <v>48.703703703703702</v>
      </c>
      <c r="Q3801" t="s">
        <v>8317</v>
      </c>
      <c r="R3801" t="s">
        <v>8318</v>
      </c>
      <c r="S3801" s="17">
        <f t="shared" si="238"/>
        <v>42493.010902777773</v>
      </c>
      <c r="T3801" s="11">
        <f t="shared" si="239"/>
        <v>42530.916666666664</v>
      </c>
    </row>
    <row r="3802" spans="1:20" ht="30" x14ac:dyDescent="0.2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 t="shared" si="236"/>
        <v>1.7584040000000001</v>
      </c>
      <c r="P3802" s="7">
        <f t="shared" si="237"/>
        <v>56.000127388535034</v>
      </c>
      <c r="Q3802" t="s">
        <v>8325</v>
      </c>
      <c r="R3802" t="s">
        <v>8329</v>
      </c>
      <c r="S3802" s="17">
        <f t="shared" si="238"/>
        <v>41002.750300925924</v>
      </c>
      <c r="T3802" s="11">
        <f t="shared" si="239"/>
        <v>41032.750300925924</v>
      </c>
    </row>
    <row r="3803" spans="1:20" ht="45" x14ac:dyDescent="0.2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 t="shared" si="236"/>
        <v>1.7595744680851064</v>
      </c>
      <c r="P3803" s="7">
        <f t="shared" si="237"/>
        <v>56.643835616438359</v>
      </c>
      <c r="Q3803" t="s">
        <v>8338</v>
      </c>
      <c r="R3803" t="s">
        <v>8339</v>
      </c>
      <c r="S3803" s="17">
        <f t="shared" si="238"/>
        <v>41941.594050925924</v>
      </c>
      <c r="T3803" s="11">
        <f t="shared" si="239"/>
        <v>41973.916666666664</v>
      </c>
    </row>
    <row r="3804" spans="1:20" ht="30" x14ac:dyDescent="0.2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 t="shared" si="236"/>
        <v>1.7629999999999999</v>
      </c>
      <c r="P3804" s="7">
        <f t="shared" si="237"/>
        <v>91.189655172413794</v>
      </c>
      <c r="Q3804" t="s">
        <v>8310</v>
      </c>
      <c r="R3804" t="s">
        <v>8315</v>
      </c>
      <c r="S3804" s="17">
        <f t="shared" si="238"/>
        <v>41184.069652777776</v>
      </c>
      <c r="T3804" s="11">
        <f t="shared" si="239"/>
        <v>41214.958333333328</v>
      </c>
    </row>
    <row r="3805" spans="1:20" x14ac:dyDescent="0.2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 t="shared" si="236"/>
        <v>1.76535</v>
      </c>
      <c r="P3805" s="7">
        <f t="shared" si="237"/>
        <v>96.997252747252745</v>
      </c>
      <c r="Q3805" t="s">
        <v>8317</v>
      </c>
      <c r="R3805" t="s">
        <v>8357</v>
      </c>
      <c r="S3805" s="17">
        <f t="shared" si="238"/>
        <v>42336.812060185184</v>
      </c>
      <c r="T3805" s="11">
        <f t="shared" si="239"/>
        <v>42358.999305555553</v>
      </c>
    </row>
    <row r="3806" spans="1:20" ht="45" x14ac:dyDescent="0.2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 t="shared" si="236"/>
        <v>1.7743366666666667</v>
      </c>
      <c r="P3806" s="7">
        <f t="shared" si="237"/>
        <v>81.892461538461546</v>
      </c>
      <c r="Q3806" t="s">
        <v>8310</v>
      </c>
      <c r="R3806" t="s">
        <v>8315</v>
      </c>
      <c r="S3806" s="17">
        <f t="shared" si="238"/>
        <v>40235.692025462959</v>
      </c>
      <c r="T3806" s="11">
        <f t="shared" si="239"/>
        <v>40296.575694444444</v>
      </c>
    </row>
    <row r="3807" spans="1:20" ht="45" x14ac:dyDescent="0.2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 t="shared" si="236"/>
        <v>1.7867599999999999</v>
      </c>
      <c r="P3807" s="7">
        <f t="shared" si="237"/>
        <v>282.71518987341773</v>
      </c>
      <c r="Q3807" t="s">
        <v>8319</v>
      </c>
      <c r="R3807" t="s">
        <v>8349</v>
      </c>
      <c r="S3807" s="17">
        <f t="shared" si="238"/>
        <v>41724.874050925922</v>
      </c>
      <c r="T3807" s="11">
        <f t="shared" si="239"/>
        <v>41754.874050925922</v>
      </c>
    </row>
    <row r="3808" spans="1:20" ht="45" x14ac:dyDescent="0.2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 t="shared" si="236"/>
        <v>1.789525</v>
      </c>
      <c r="P3808" s="7">
        <f t="shared" si="237"/>
        <v>73.341188524590166</v>
      </c>
      <c r="Q3808" t="s">
        <v>8310</v>
      </c>
      <c r="R3808" t="s">
        <v>8315</v>
      </c>
      <c r="S3808" s="17">
        <f t="shared" si="238"/>
        <v>40469.016898148147</v>
      </c>
      <c r="T3808" s="11">
        <f t="shared" si="239"/>
        <v>40499.058564814812</v>
      </c>
    </row>
    <row r="3809" spans="1:20" ht="45" x14ac:dyDescent="0.2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 t="shared" si="236"/>
        <v>1.7909909909909909</v>
      </c>
      <c r="P3809" s="7">
        <f t="shared" si="237"/>
        <v>53.729729729729726</v>
      </c>
      <c r="Q3809" t="s">
        <v>8322</v>
      </c>
      <c r="R3809" t="s">
        <v>8323</v>
      </c>
      <c r="S3809" s="17">
        <f t="shared" si="238"/>
        <v>41367.363946759258</v>
      </c>
      <c r="T3809" s="11">
        <f t="shared" si="239"/>
        <v>41397.363946759258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 t="shared" si="236"/>
        <v>1.7949999999999999</v>
      </c>
      <c r="P3810" s="7">
        <f t="shared" si="237"/>
        <v>43.515151515151516</v>
      </c>
      <c r="Q3810" t="s">
        <v>8325</v>
      </c>
      <c r="R3810" t="s">
        <v>8326</v>
      </c>
      <c r="S3810" s="17">
        <f t="shared" si="238"/>
        <v>42055.764490740738</v>
      </c>
      <c r="T3810" s="11">
        <f t="shared" si="239"/>
        <v>42085.722824074073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 t="shared" si="236"/>
        <v>1.7989999999999999</v>
      </c>
      <c r="P3811" s="7">
        <f t="shared" si="237"/>
        <v>96.375</v>
      </c>
      <c r="Q3811" t="s">
        <v>8338</v>
      </c>
      <c r="R3811" t="s">
        <v>8339</v>
      </c>
      <c r="S3811" s="17">
        <f t="shared" si="238"/>
        <v>42552.106793981475</v>
      </c>
      <c r="T3811" s="11">
        <f t="shared" si="239"/>
        <v>42588.541666666664</v>
      </c>
    </row>
    <row r="3812" spans="1:20" ht="30" x14ac:dyDescent="0.2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6">
        <f t="shared" si="236"/>
        <v>1.8</v>
      </c>
      <c r="P3812" s="7">
        <f t="shared" si="237"/>
        <v>54</v>
      </c>
      <c r="Q3812" t="s">
        <v>8317</v>
      </c>
      <c r="R3812" t="s">
        <v>8357</v>
      </c>
      <c r="S3812" s="17">
        <f t="shared" si="238"/>
        <v>42098.007905092592</v>
      </c>
      <c r="T3812" s="11">
        <f t="shared" si="239"/>
        <v>42119.007905092592</v>
      </c>
    </row>
    <row r="3813" spans="1:20" ht="45" x14ac:dyDescent="0.2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6">
        <f t="shared" si="236"/>
        <v>1.8</v>
      </c>
      <c r="P3813" s="7">
        <f t="shared" si="237"/>
        <v>12</v>
      </c>
      <c r="Q3813" t="s">
        <v>8317</v>
      </c>
      <c r="R3813" t="s">
        <v>8318</v>
      </c>
      <c r="S3813" s="17">
        <f t="shared" si="238"/>
        <v>42477.521446759252</v>
      </c>
      <c r="T3813" s="11">
        <f t="shared" si="239"/>
        <v>42500.666666666664</v>
      </c>
    </row>
    <row r="3814" spans="1:20" ht="45" x14ac:dyDescent="0.2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 t="shared" si="236"/>
        <v>1.8003333333333333</v>
      </c>
      <c r="P3814" s="7">
        <f t="shared" si="237"/>
        <v>24.274157303370785</v>
      </c>
      <c r="Q3814" t="s">
        <v>8333</v>
      </c>
      <c r="R3814" t="s">
        <v>8351</v>
      </c>
      <c r="S3814" s="17">
        <f t="shared" si="238"/>
        <v>42496.374004629623</v>
      </c>
      <c r="T3814" s="11">
        <f t="shared" si="239"/>
        <v>42512.916666666664</v>
      </c>
    </row>
    <row r="3815" spans="1:20" ht="30" x14ac:dyDescent="0.2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 t="shared" si="236"/>
        <v>1.8014285714285714</v>
      </c>
      <c r="P3815" s="7">
        <f t="shared" si="237"/>
        <v>26.270833333333332</v>
      </c>
      <c r="Q3815" t="s">
        <v>8325</v>
      </c>
      <c r="R3815" t="s">
        <v>8329</v>
      </c>
      <c r="S3815" s="17">
        <f t="shared" si="238"/>
        <v>41145.510972222219</v>
      </c>
      <c r="T3815" s="11">
        <f t="shared" si="239"/>
        <v>41175.510972222219</v>
      </c>
    </row>
    <row r="3816" spans="1:20" ht="45" x14ac:dyDescent="0.2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 t="shared" si="236"/>
        <v>1.8044444444444445</v>
      </c>
      <c r="P3816" s="7">
        <f t="shared" si="237"/>
        <v>43.5</v>
      </c>
      <c r="Q3816" t="s">
        <v>8317</v>
      </c>
      <c r="R3816" t="s">
        <v>8318</v>
      </c>
      <c r="S3816" s="17">
        <f t="shared" si="238"/>
        <v>41923.146018518513</v>
      </c>
      <c r="T3816" s="11">
        <f t="shared" si="239"/>
        <v>41960.124305555553</v>
      </c>
    </row>
    <row r="3817" spans="1:20" ht="45" x14ac:dyDescent="0.2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 t="shared" si="236"/>
        <v>1.8062799999999999</v>
      </c>
      <c r="P3817" s="7">
        <f t="shared" si="237"/>
        <v>31.142758620689655</v>
      </c>
      <c r="Q3817" t="s">
        <v>8325</v>
      </c>
      <c r="R3817" t="s">
        <v>8326</v>
      </c>
      <c r="S3817" s="17">
        <f t="shared" si="238"/>
        <v>41303.385590277772</v>
      </c>
      <c r="T3817" s="11">
        <f t="shared" si="239"/>
        <v>41333.385590277772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 t="shared" si="236"/>
        <v>1.8085714285714285</v>
      </c>
      <c r="P3818" s="7">
        <f t="shared" si="237"/>
        <v>33.315789473684212</v>
      </c>
      <c r="Q3818" t="s">
        <v>8325</v>
      </c>
      <c r="R3818" t="s">
        <v>8326</v>
      </c>
      <c r="S3818" s="17">
        <f t="shared" si="238"/>
        <v>42198.541921296295</v>
      </c>
      <c r="T3818" s="11">
        <f t="shared" si="239"/>
        <v>42238.541921296295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 t="shared" si="236"/>
        <v>1.8086666666666666</v>
      </c>
      <c r="P3819" s="7">
        <f t="shared" si="237"/>
        <v>40.492537313432834</v>
      </c>
      <c r="Q3819" t="s">
        <v>8336</v>
      </c>
      <c r="R3819" t="s">
        <v>8352</v>
      </c>
      <c r="S3819" s="17">
        <f t="shared" si="238"/>
        <v>42761.752766203703</v>
      </c>
      <c r="T3819" s="11">
        <f t="shared" si="239"/>
        <v>42791.752766203703</v>
      </c>
    </row>
    <row r="3820" spans="1:20" ht="45" x14ac:dyDescent="0.2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 t="shared" si="236"/>
        <v>1.8153547058823529</v>
      </c>
      <c r="P3820" s="7">
        <f t="shared" si="237"/>
        <v>81.75107284768211</v>
      </c>
      <c r="Q3820" t="s">
        <v>8310</v>
      </c>
      <c r="R3820" t="s">
        <v>8315</v>
      </c>
      <c r="S3820" s="17">
        <f t="shared" si="238"/>
        <v>41673.854745370365</v>
      </c>
      <c r="T3820" s="11">
        <f t="shared" si="239"/>
        <v>41705.749305555553</v>
      </c>
    </row>
    <row r="3821" spans="1:20" ht="45" x14ac:dyDescent="0.2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 t="shared" si="236"/>
        <v>1.8186315789473684</v>
      </c>
      <c r="P3821" s="7">
        <f t="shared" si="237"/>
        <v>143.97499999999999</v>
      </c>
      <c r="Q3821" t="s">
        <v>8319</v>
      </c>
      <c r="R3821" t="s">
        <v>8349</v>
      </c>
      <c r="S3821" s="17">
        <f t="shared" si="238"/>
        <v>42654.317442129628</v>
      </c>
      <c r="T3821" s="11">
        <f t="shared" si="239"/>
        <v>42684.359108796292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 t="shared" si="236"/>
        <v>1.82</v>
      </c>
      <c r="P3822" s="7">
        <f t="shared" si="237"/>
        <v>34.125</v>
      </c>
      <c r="Q3822" t="s">
        <v>8336</v>
      </c>
      <c r="R3822" t="s">
        <v>8352</v>
      </c>
      <c r="S3822" s="17">
        <f t="shared" si="238"/>
        <v>42452.573495370372</v>
      </c>
      <c r="T3822" s="11">
        <f t="shared" si="239"/>
        <v>42480.573495370372</v>
      </c>
    </row>
    <row r="3823" spans="1:20" ht="45" x14ac:dyDescent="0.2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 t="shared" si="236"/>
        <v>1.8281058823529412</v>
      </c>
      <c r="P3823" s="7">
        <f t="shared" si="237"/>
        <v>71.443218390804603</v>
      </c>
      <c r="Q3823" t="s">
        <v>8322</v>
      </c>
      <c r="R3823" t="s">
        <v>8323</v>
      </c>
      <c r="S3823" s="17">
        <f t="shared" si="238"/>
        <v>41429.830555555556</v>
      </c>
      <c r="T3823" s="11">
        <f t="shared" si="239"/>
        <v>41459.830555555556</v>
      </c>
    </row>
    <row r="3824" spans="1:20" ht="45" x14ac:dyDescent="0.2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 t="shared" si="236"/>
        <v>1.8344090909090909</v>
      </c>
      <c r="P3824" s="7">
        <f t="shared" si="237"/>
        <v>159.51383399209487</v>
      </c>
      <c r="Q3824" t="s">
        <v>8310</v>
      </c>
      <c r="R3824" t="s">
        <v>8311</v>
      </c>
      <c r="S3824" s="17">
        <f t="shared" si="238"/>
        <v>42032.484710648147</v>
      </c>
      <c r="T3824" s="11">
        <f t="shared" si="239"/>
        <v>42062.484710648147</v>
      </c>
    </row>
    <row r="3825" spans="1:20" ht="30" x14ac:dyDescent="0.2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6">
        <f t="shared" si="236"/>
        <v>1.84</v>
      </c>
      <c r="P3825" s="7">
        <f t="shared" si="237"/>
        <v>24.210526315789473</v>
      </c>
      <c r="Q3825" t="s">
        <v>8317</v>
      </c>
      <c r="R3825" t="s">
        <v>8318</v>
      </c>
      <c r="S3825" s="17">
        <f t="shared" si="238"/>
        <v>42140.503981481481</v>
      </c>
      <c r="T3825" s="11">
        <f t="shared" si="239"/>
        <v>42154.548611111109</v>
      </c>
    </row>
    <row r="3826" spans="1:20" ht="60" x14ac:dyDescent="0.2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6">
        <f t="shared" si="236"/>
        <v>1.84</v>
      </c>
      <c r="P3826" s="7">
        <f t="shared" si="237"/>
        <v>30.666666666666668</v>
      </c>
      <c r="Q3826" t="s">
        <v>8317</v>
      </c>
      <c r="R3826" t="s">
        <v>8318</v>
      </c>
      <c r="S3826" s="17">
        <f t="shared" si="238"/>
        <v>42383.584791666661</v>
      </c>
      <c r="T3826" s="11">
        <f t="shared" si="239"/>
        <v>42413.584791666661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 t="shared" si="236"/>
        <v>1.8455999999999999</v>
      </c>
      <c r="P3827" s="7">
        <f t="shared" si="237"/>
        <v>85.444444444444443</v>
      </c>
      <c r="Q3827" t="s">
        <v>8310</v>
      </c>
      <c r="R3827" t="s">
        <v>8315</v>
      </c>
      <c r="S3827" s="17">
        <f t="shared" si="238"/>
        <v>40266.454375000001</v>
      </c>
      <c r="T3827" s="11">
        <f t="shared" si="239"/>
        <v>40329.957638888889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 t="shared" si="236"/>
        <v>1.8461052631578947</v>
      </c>
      <c r="P3828" s="7">
        <f t="shared" si="237"/>
        <v>65.318435754189949</v>
      </c>
      <c r="Q3828" t="s">
        <v>8333</v>
      </c>
      <c r="R3828" t="s">
        <v>8351</v>
      </c>
      <c r="S3828" s="17">
        <f t="shared" si="238"/>
        <v>42417.416712962957</v>
      </c>
      <c r="T3828" s="11">
        <f t="shared" si="239"/>
        <v>42452.082638888889</v>
      </c>
    </row>
    <row r="3829" spans="1:20" ht="45" x14ac:dyDescent="0.2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 t="shared" si="236"/>
        <v>1.85</v>
      </c>
      <c r="P3829" s="7">
        <f t="shared" si="237"/>
        <v>50.454545454545453</v>
      </c>
      <c r="Q3829" t="s">
        <v>8325</v>
      </c>
      <c r="R3829" t="s">
        <v>8326</v>
      </c>
      <c r="S3829" s="17">
        <f t="shared" si="238"/>
        <v>40687.077511574069</v>
      </c>
      <c r="T3829" s="11">
        <f t="shared" si="239"/>
        <v>40749.076388888883</v>
      </c>
    </row>
    <row r="3830" spans="1:20" ht="30" x14ac:dyDescent="0.2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 t="shared" si="236"/>
        <v>1.8533333333333333</v>
      </c>
      <c r="P3830" s="7">
        <f t="shared" si="237"/>
        <v>115.83333333333333</v>
      </c>
      <c r="Q3830" t="s">
        <v>8325</v>
      </c>
      <c r="R3830" t="s">
        <v>8326</v>
      </c>
      <c r="S3830" s="17">
        <f t="shared" si="238"/>
        <v>42322.966273148144</v>
      </c>
      <c r="T3830" s="11">
        <f t="shared" si="239"/>
        <v>42382.966273148144</v>
      </c>
    </row>
    <row r="3831" spans="1:20" ht="45" x14ac:dyDescent="0.2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 t="shared" si="236"/>
        <v>1.855</v>
      </c>
      <c r="P3831" s="7">
        <f t="shared" si="237"/>
        <v>41.222222222222221</v>
      </c>
      <c r="Q3831" t="s">
        <v>8317</v>
      </c>
      <c r="R3831" t="s">
        <v>8318</v>
      </c>
      <c r="S3831" s="17">
        <f t="shared" si="238"/>
        <v>41861.316504629627</v>
      </c>
      <c r="T3831" s="11">
        <f t="shared" si="239"/>
        <v>41891.316504629627</v>
      </c>
    </row>
    <row r="3832" spans="1:20" ht="30" x14ac:dyDescent="0.2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 t="shared" si="236"/>
        <v>1.86</v>
      </c>
      <c r="P3832" s="7">
        <f t="shared" si="237"/>
        <v>80.869565217391298</v>
      </c>
      <c r="Q3832" t="s">
        <v>8317</v>
      </c>
      <c r="R3832" t="s">
        <v>8318</v>
      </c>
      <c r="S3832" s="17">
        <f t="shared" si="238"/>
        <v>42551.840023148143</v>
      </c>
      <c r="T3832" s="11">
        <f t="shared" si="239"/>
        <v>42573.018055555549</v>
      </c>
    </row>
    <row r="3833" spans="1:20" ht="45" x14ac:dyDescent="0.2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 t="shared" si="236"/>
        <v>1.8709899999999999</v>
      </c>
      <c r="P3833" s="7">
        <f t="shared" si="237"/>
        <v>20.118172043010752</v>
      </c>
      <c r="Q3833" t="s">
        <v>8317</v>
      </c>
      <c r="R3833" t="s">
        <v>8318</v>
      </c>
      <c r="S3833" s="17">
        <f t="shared" si="238"/>
        <v>42313.495567129627</v>
      </c>
      <c r="T3833" s="11">
        <f t="shared" si="239"/>
        <v>42342.791666666664</v>
      </c>
    </row>
    <row r="3834" spans="1:20" ht="45" x14ac:dyDescent="0.2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 t="shared" si="236"/>
        <v>1.8724499999999999</v>
      </c>
      <c r="P3834" s="7">
        <f t="shared" si="237"/>
        <v>38.740344827586206</v>
      </c>
      <c r="Q3834" t="s">
        <v>8325</v>
      </c>
      <c r="R3834" t="s">
        <v>8329</v>
      </c>
      <c r="S3834" s="17">
        <f t="shared" si="238"/>
        <v>41058.91065972222</v>
      </c>
      <c r="T3834" s="11">
        <f t="shared" si="239"/>
        <v>41074.957638888889</v>
      </c>
    </row>
    <row r="3835" spans="1:20" ht="45" x14ac:dyDescent="0.2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 t="shared" si="236"/>
        <v>1.873</v>
      </c>
      <c r="P3835" s="7">
        <f t="shared" si="237"/>
        <v>37.46</v>
      </c>
      <c r="Q3835" t="s">
        <v>8319</v>
      </c>
      <c r="R3835" t="s">
        <v>8355</v>
      </c>
      <c r="S3835" s="17">
        <f t="shared" si="238"/>
        <v>42636.406412037039</v>
      </c>
      <c r="T3835" s="11">
        <f t="shared" si="239"/>
        <v>42658.833333333336</v>
      </c>
    </row>
    <row r="3836" spans="1:20" ht="45" x14ac:dyDescent="0.2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 t="shared" si="236"/>
        <v>1.8839999999999999</v>
      </c>
      <c r="P3836" s="7">
        <f t="shared" si="237"/>
        <v>35.547169811320757</v>
      </c>
      <c r="Q3836" t="s">
        <v>8319</v>
      </c>
      <c r="R3836" t="s">
        <v>8355</v>
      </c>
      <c r="S3836" s="17">
        <f t="shared" si="238"/>
        <v>42273.67597222222</v>
      </c>
      <c r="T3836" s="11">
        <f t="shared" si="239"/>
        <v>42300.249999999993</v>
      </c>
    </row>
    <row r="3837" spans="1:20" ht="45" x14ac:dyDescent="0.2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 t="shared" si="236"/>
        <v>1.885046</v>
      </c>
      <c r="P3837" s="7">
        <f t="shared" si="237"/>
        <v>31.209370860927152</v>
      </c>
      <c r="Q3837" t="s">
        <v>8317</v>
      </c>
      <c r="R3837" t="s">
        <v>8318</v>
      </c>
      <c r="S3837" s="17">
        <f t="shared" si="238"/>
        <v>41233.290798611109</v>
      </c>
      <c r="T3837" s="11">
        <f t="shared" si="239"/>
        <v>41263.290798611109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 t="shared" si="236"/>
        <v>1.8866966666666667</v>
      </c>
      <c r="P3838" s="7">
        <f t="shared" si="237"/>
        <v>64.173356009070289</v>
      </c>
      <c r="Q3838" t="s">
        <v>8322</v>
      </c>
      <c r="R3838" t="s">
        <v>8342</v>
      </c>
      <c r="S3838" s="17">
        <f t="shared" si="238"/>
        <v>41960.514618055553</v>
      </c>
      <c r="T3838" s="11">
        <f t="shared" si="239"/>
        <v>41992.999305555553</v>
      </c>
    </row>
    <row r="3839" spans="1:20" ht="45" x14ac:dyDescent="0.2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 t="shared" si="236"/>
        <v>1.8946666666666667</v>
      </c>
      <c r="P3839" s="7">
        <f t="shared" si="237"/>
        <v>43.060606060606062</v>
      </c>
      <c r="Q3839" t="s">
        <v>8325</v>
      </c>
      <c r="R3839" t="s">
        <v>8326</v>
      </c>
      <c r="S3839" s="17">
        <f t="shared" si="238"/>
        <v>42423.953564814808</v>
      </c>
      <c r="T3839" s="11">
        <f t="shared" si="239"/>
        <v>42453.911898148144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 t="shared" si="236"/>
        <v>1.9</v>
      </c>
      <c r="P3840" s="7">
        <f t="shared" si="237"/>
        <v>50</v>
      </c>
      <c r="Q3840" t="s">
        <v>8317</v>
      </c>
      <c r="R3840" t="s">
        <v>8318</v>
      </c>
      <c r="S3840" s="17">
        <f t="shared" si="238"/>
        <v>41852.318888888884</v>
      </c>
      <c r="T3840" s="11">
        <f t="shared" si="239"/>
        <v>41866.318888888884</v>
      </c>
    </row>
    <row r="3841" spans="1:20" ht="45" x14ac:dyDescent="0.2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 t="shared" si="236"/>
        <v>1.9084810126582279</v>
      </c>
      <c r="P3841" s="7">
        <f t="shared" si="237"/>
        <v>259.94827586206895</v>
      </c>
      <c r="Q3841" t="s">
        <v>8317</v>
      </c>
      <c r="R3841" t="s">
        <v>8357</v>
      </c>
      <c r="S3841" s="17">
        <f t="shared" si="238"/>
        <v>41862.59474537037</v>
      </c>
      <c r="T3841" s="11">
        <f t="shared" si="239"/>
        <v>41891.994444444441</v>
      </c>
    </row>
    <row r="3842" spans="1:20" ht="45" x14ac:dyDescent="0.2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 t="shared" ref="O3842:O3905" si="240">E3842/D3842</f>
        <v>1.9114</v>
      </c>
      <c r="P3842" s="7">
        <f t="shared" ref="P3842:P3905" si="241">IFERROR(E3842/L3842,0)</f>
        <v>83.345930232558146</v>
      </c>
      <c r="Q3842" t="s">
        <v>8310</v>
      </c>
      <c r="R3842" t="s">
        <v>8315</v>
      </c>
      <c r="S3842" s="17">
        <f t="shared" ref="S3842:S3905" si="242">(((J3842/60)/60)/24)+DATE(1970,1,1)+(-5/24)</f>
        <v>40681.843356481477</v>
      </c>
      <c r="T3842" s="11">
        <f t="shared" ref="T3842:T3905" si="243">(((I3842/60)/60)/24)+DATE(1970,1,1)+(-5/24)</f>
        <v>40711.843356481477</v>
      </c>
    </row>
    <row r="3843" spans="1:20" ht="45" x14ac:dyDescent="0.2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 t="shared" si="240"/>
        <v>1.9116676082790633</v>
      </c>
      <c r="P3843" s="7">
        <f t="shared" si="241"/>
        <v>86.163845492085343</v>
      </c>
      <c r="Q3843" t="s">
        <v>8319</v>
      </c>
      <c r="R3843" t="s">
        <v>8349</v>
      </c>
      <c r="S3843" s="17">
        <f t="shared" si="242"/>
        <v>41389.1565162037</v>
      </c>
      <c r="T3843" s="11">
        <f t="shared" si="243"/>
        <v>41425.291666666664</v>
      </c>
    </row>
    <row r="3844" spans="1:20" ht="45" x14ac:dyDescent="0.2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 t="shared" si="240"/>
        <v>1.913</v>
      </c>
      <c r="P3844" s="7">
        <f t="shared" si="241"/>
        <v>358.6875</v>
      </c>
      <c r="Q3844" t="s">
        <v>8317</v>
      </c>
      <c r="R3844" t="s">
        <v>8318</v>
      </c>
      <c r="S3844" s="17">
        <f t="shared" si="242"/>
        <v>41820.997303240736</v>
      </c>
      <c r="T3844" s="11">
        <f t="shared" si="243"/>
        <v>41852.082638888889</v>
      </c>
    </row>
    <row r="3845" spans="1:20" ht="45" x14ac:dyDescent="0.2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 t="shared" si="240"/>
        <v>1.9233333333333333</v>
      </c>
      <c r="P3845" s="7">
        <f t="shared" si="241"/>
        <v>23.647540983606557</v>
      </c>
      <c r="Q3845" t="s">
        <v>8319</v>
      </c>
      <c r="R3845" t="s">
        <v>8349</v>
      </c>
      <c r="S3845" s="17">
        <f t="shared" si="242"/>
        <v>41736.88916666666</v>
      </c>
      <c r="T3845" s="11">
        <f t="shared" si="243"/>
        <v>41773.752777777772</v>
      </c>
    </row>
    <row r="3846" spans="1:20" ht="45" x14ac:dyDescent="0.2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 t="shared" si="240"/>
        <v>1.9292499999999999</v>
      </c>
      <c r="P3846" s="7">
        <f t="shared" si="241"/>
        <v>63.04738562091503</v>
      </c>
      <c r="Q3846" t="s">
        <v>8319</v>
      </c>
      <c r="R3846" t="s">
        <v>8349</v>
      </c>
      <c r="S3846" s="17">
        <f t="shared" si="242"/>
        <v>41742.572175925925</v>
      </c>
      <c r="T3846" s="11">
        <f t="shared" si="243"/>
        <v>41772.572175925925</v>
      </c>
    </row>
    <row r="3847" spans="1:20" ht="45" x14ac:dyDescent="0.2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 t="shared" si="240"/>
        <v>1.9413333333333334</v>
      </c>
      <c r="P3847" s="7">
        <f t="shared" si="241"/>
        <v>36.628930817610062</v>
      </c>
      <c r="Q3847" t="s">
        <v>8325</v>
      </c>
      <c r="R3847" t="s">
        <v>8327</v>
      </c>
      <c r="S3847" s="17">
        <f t="shared" si="242"/>
        <v>41905.476296296292</v>
      </c>
      <c r="T3847" s="11">
        <f t="shared" si="243"/>
        <v>41943.999305555553</v>
      </c>
    </row>
    <row r="3848" spans="1:20" ht="45" x14ac:dyDescent="0.2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 t="shared" si="240"/>
        <v>1.9530000000000001</v>
      </c>
      <c r="P3848" s="7">
        <f t="shared" si="241"/>
        <v>64.032786885245898</v>
      </c>
      <c r="Q3848" t="s">
        <v>8325</v>
      </c>
      <c r="R3848" t="s">
        <v>8354</v>
      </c>
      <c r="S3848" s="17">
        <f t="shared" si="242"/>
        <v>42026.929837962954</v>
      </c>
      <c r="T3848" s="11">
        <f t="shared" si="243"/>
        <v>42061.812499999993</v>
      </c>
    </row>
    <row r="3849" spans="1:20" ht="60" x14ac:dyDescent="0.2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 t="shared" si="240"/>
        <v>1.9537933333333333</v>
      </c>
      <c r="P3849" s="7">
        <f t="shared" si="241"/>
        <v>27.3896261682243</v>
      </c>
      <c r="Q3849" t="s">
        <v>8325</v>
      </c>
      <c r="R3849" t="s">
        <v>8329</v>
      </c>
      <c r="S3849" s="17">
        <f t="shared" si="242"/>
        <v>40456.746018518512</v>
      </c>
      <c r="T3849" s="11">
        <f t="shared" si="243"/>
        <v>40483.80972222222</v>
      </c>
    </row>
    <row r="3850" spans="1:20" ht="45" x14ac:dyDescent="0.2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 t="shared" si="240"/>
        <v>1.956</v>
      </c>
      <c r="P3850" s="7">
        <f t="shared" si="241"/>
        <v>40.75</v>
      </c>
      <c r="Q3850" t="s">
        <v>8325</v>
      </c>
      <c r="R3850" t="s">
        <v>8330</v>
      </c>
      <c r="S3850" s="17">
        <f t="shared" si="242"/>
        <v>41716.576678240737</v>
      </c>
      <c r="T3850" s="11">
        <f t="shared" si="243"/>
        <v>41739.082638888889</v>
      </c>
    </row>
    <row r="3851" spans="1:20" ht="45" x14ac:dyDescent="0.2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 t="shared" si="240"/>
        <v>1.964</v>
      </c>
      <c r="P3851" s="7">
        <f t="shared" si="241"/>
        <v>35.997067448680355</v>
      </c>
      <c r="Q3851" t="s">
        <v>8319</v>
      </c>
      <c r="R3851" t="s">
        <v>8349</v>
      </c>
      <c r="S3851" s="17">
        <f t="shared" si="242"/>
        <v>41783.434606481482</v>
      </c>
      <c r="T3851" s="11">
        <f t="shared" si="243"/>
        <v>41843.434606481482</v>
      </c>
    </row>
    <row r="3852" spans="1:20" ht="45" x14ac:dyDescent="0.2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 t="shared" si="240"/>
        <v>1.98</v>
      </c>
      <c r="P3852" s="7">
        <f t="shared" si="241"/>
        <v>53.035714285714285</v>
      </c>
      <c r="Q3852" t="s">
        <v>8310</v>
      </c>
      <c r="R3852" t="s">
        <v>8312</v>
      </c>
      <c r="S3852" s="17">
        <f t="shared" si="242"/>
        <v>41099.950543981482</v>
      </c>
      <c r="T3852" s="11">
        <f t="shared" si="243"/>
        <v>41103.91805555555</v>
      </c>
    </row>
    <row r="3853" spans="1:20" ht="45" x14ac:dyDescent="0.2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 t="shared" si="240"/>
        <v>1.9847237142857144</v>
      </c>
      <c r="P3853" s="7">
        <f t="shared" si="241"/>
        <v>101.85532258064516</v>
      </c>
      <c r="Q3853" t="s">
        <v>8319</v>
      </c>
      <c r="R3853" t="s">
        <v>8349</v>
      </c>
      <c r="S3853" s="17">
        <f t="shared" si="242"/>
        <v>41526.398321759254</v>
      </c>
      <c r="T3853" s="11">
        <f t="shared" si="243"/>
        <v>41563.398321759254</v>
      </c>
    </row>
    <row r="3854" spans="1:20" ht="45" x14ac:dyDescent="0.2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 t="shared" si="240"/>
        <v>1.9885074626865671</v>
      </c>
      <c r="P3854" s="7">
        <f t="shared" si="241"/>
        <v>94.489361702127653</v>
      </c>
      <c r="Q3854" t="s">
        <v>8325</v>
      </c>
      <c r="R3854" t="s">
        <v>8326</v>
      </c>
      <c r="S3854" s="17">
        <f t="shared" si="242"/>
        <v>40487.413032407407</v>
      </c>
      <c r="T3854" s="11">
        <f t="shared" si="243"/>
        <v>40543.999305555553</v>
      </c>
    </row>
    <row r="3855" spans="1:20" ht="45" x14ac:dyDescent="0.2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 t="shared" si="240"/>
        <v>1.99215125</v>
      </c>
      <c r="P3855" s="7">
        <f t="shared" si="241"/>
        <v>51.212114395886893</v>
      </c>
      <c r="Q3855" t="s">
        <v>8319</v>
      </c>
      <c r="R3855" t="s">
        <v>8349</v>
      </c>
      <c r="S3855" s="17">
        <f t="shared" si="242"/>
        <v>41603.125335648147</v>
      </c>
      <c r="T3855" s="11">
        <f t="shared" si="243"/>
        <v>41633.125335648147</v>
      </c>
    </row>
    <row r="3856" spans="1:20" ht="45" x14ac:dyDescent="0.2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 t="shared" si="240"/>
        <v>1.99244</v>
      </c>
      <c r="P3856" s="7">
        <f t="shared" si="241"/>
        <v>183.80442804428046</v>
      </c>
      <c r="Q3856" t="s">
        <v>8338</v>
      </c>
      <c r="R3856" t="s">
        <v>8339</v>
      </c>
      <c r="S3856" s="17">
        <f t="shared" si="242"/>
        <v>42152.080486111103</v>
      </c>
      <c r="T3856" s="11">
        <f t="shared" si="243"/>
        <v>42182.080486111103</v>
      </c>
    </row>
    <row r="3857" spans="1:20" ht="45" x14ac:dyDescent="0.2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 t="shared" si="240"/>
        <v>2</v>
      </c>
      <c r="P3857" s="7">
        <f t="shared" si="241"/>
        <v>10</v>
      </c>
      <c r="Q3857" t="s">
        <v>8325</v>
      </c>
      <c r="R3857" t="s">
        <v>8330</v>
      </c>
      <c r="S3857" s="17">
        <f t="shared" si="242"/>
        <v>42109.617812499993</v>
      </c>
      <c r="T3857" s="11">
        <f t="shared" si="243"/>
        <v>42139.617812499993</v>
      </c>
    </row>
    <row r="3858" spans="1:20" ht="45" x14ac:dyDescent="0.2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 t="shared" si="240"/>
        <v>2.0015333333333332</v>
      </c>
      <c r="P3858" s="7">
        <f t="shared" si="241"/>
        <v>118.2007874015748</v>
      </c>
      <c r="Q3858" t="s">
        <v>8325</v>
      </c>
      <c r="R3858" t="s">
        <v>8326</v>
      </c>
      <c r="S3858" s="17">
        <f t="shared" si="242"/>
        <v>41843.434386574074</v>
      </c>
      <c r="T3858" s="11">
        <f t="shared" si="243"/>
        <v>41888.434386574074</v>
      </c>
    </row>
    <row r="3859" spans="1:20" x14ac:dyDescent="0.2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 t="shared" si="240"/>
        <v>2.0034000000000001</v>
      </c>
      <c r="P3859" s="7">
        <f t="shared" si="241"/>
        <v>182.12727272727273</v>
      </c>
      <c r="Q3859" t="s">
        <v>8325</v>
      </c>
      <c r="R3859" t="s">
        <v>8326</v>
      </c>
      <c r="S3859" s="17">
        <f t="shared" si="242"/>
        <v>41305.601030092592</v>
      </c>
      <c r="T3859" s="11">
        <f t="shared" si="243"/>
        <v>41322.601030092592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 t="shared" si="240"/>
        <v>2.0051866666666669</v>
      </c>
      <c r="P3860" s="7">
        <f t="shared" si="241"/>
        <v>51.3054157782516</v>
      </c>
      <c r="Q3860" t="s">
        <v>8319</v>
      </c>
      <c r="R3860" t="s">
        <v>8349</v>
      </c>
      <c r="S3860" s="17">
        <f t="shared" si="242"/>
        <v>40623.973067129627</v>
      </c>
      <c r="T3860" s="11">
        <f t="shared" si="243"/>
        <v>40654.973067129627</v>
      </c>
    </row>
    <row r="3861" spans="1:20" ht="45" x14ac:dyDescent="0.2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 t="shared" si="240"/>
        <v>2.0114999999999998</v>
      </c>
      <c r="P3861" s="7">
        <f t="shared" si="241"/>
        <v>220.74074074074073</v>
      </c>
      <c r="Q3861" t="s">
        <v>8319</v>
      </c>
      <c r="R3861" t="s">
        <v>8349</v>
      </c>
      <c r="S3861" s="17">
        <f t="shared" si="242"/>
        <v>42135.976226851846</v>
      </c>
      <c r="T3861" s="11">
        <f t="shared" si="243"/>
        <v>42165.976226851846</v>
      </c>
    </row>
    <row r="3862" spans="1:20" ht="45" x14ac:dyDescent="0.2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 t="shared" si="240"/>
        <v>2.0162</v>
      </c>
      <c r="P3862" s="7">
        <f t="shared" si="241"/>
        <v>80.647999999999996</v>
      </c>
      <c r="Q3862" t="s">
        <v>8338</v>
      </c>
      <c r="R3862" t="s">
        <v>8339</v>
      </c>
      <c r="S3862" s="17">
        <f t="shared" si="242"/>
        <v>42454.628518518519</v>
      </c>
      <c r="T3862" s="11">
        <f t="shared" si="243"/>
        <v>42479.628518518519</v>
      </c>
    </row>
    <row r="3863" spans="1:20" ht="45" x14ac:dyDescent="0.2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 t="shared" si="240"/>
        <v>2.0169999999999999</v>
      </c>
      <c r="P3863" s="7">
        <f t="shared" si="241"/>
        <v>89.247787610619469</v>
      </c>
      <c r="Q3863" t="s">
        <v>8325</v>
      </c>
      <c r="R3863" t="s">
        <v>8346</v>
      </c>
      <c r="S3863" s="17">
        <f t="shared" si="242"/>
        <v>42569.397060185183</v>
      </c>
      <c r="T3863" s="11">
        <f t="shared" si="243"/>
        <v>42600.082638888889</v>
      </c>
    </row>
    <row r="3864" spans="1:20" ht="30" x14ac:dyDescent="0.2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 t="shared" si="240"/>
        <v>2.0182666666666669</v>
      </c>
      <c r="P3864" s="7">
        <f t="shared" si="241"/>
        <v>77.229591836734699</v>
      </c>
      <c r="Q3864" t="s">
        <v>8319</v>
      </c>
      <c r="R3864" t="s">
        <v>8349</v>
      </c>
      <c r="S3864" s="17">
        <f t="shared" si="242"/>
        <v>42333.391597222224</v>
      </c>
      <c r="T3864" s="11">
        <f t="shared" si="243"/>
        <v>42368.391597222224</v>
      </c>
    </row>
    <row r="3865" spans="1:20" ht="45" x14ac:dyDescent="0.2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6">
        <f t="shared" si="240"/>
        <v>2.02</v>
      </c>
      <c r="P3865" s="7">
        <f t="shared" si="241"/>
        <v>29.705882352941178</v>
      </c>
      <c r="Q3865" t="s">
        <v>8317</v>
      </c>
      <c r="R3865" t="s">
        <v>8318</v>
      </c>
      <c r="S3865" s="17">
        <f t="shared" si="242"/>
        <v>42179.690138888887</v>
      </c>
      <c r="T3865" s="11">
        <f t="shared" si="243"/>
        <v>42195.541666666664</v>
      </c>
    </row>
    <row r="3866" spans="1:20" ht="45" x14ac:dyDescent="0.2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6">
        <f t="shared" si="240"/>
        <v>2.02</v>
      </c>
      <c r="P3866" s="7">
        <f t="shared" si="241"/>
        <v>59.411764705882355</v>
      </c>
      <c r="Q3866" t="s">
        <v>8317</v>
      </c>
      <c r="R3866" t="s">
        <v>8318</v>
      </c>
      <c r="S3866" s="17">
        <f t="shared" si="242"/>
        <v>42220.586539351854</v>
      </c>
      <c r="T3866" s="11">
        <f t="shared" si="243"/>
        <v>42245.791666666664</v>
      </c>
    </row>
    <row r="3867" spans="1:20" ht="45" x14ac:dyDescent="0.2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 t="shared" si="240"/>
        <v>2.022322</v>
      </c>
      <c r="P3867" s="7">
        <f t="shared" si="241"/>
        <v>45.547792792792798</v>
      </c>
      <c r="Q3867" t="s">
        <v>8319</v>
      </c>
      <c r="R3867" t="s">
        <v>8349</v>
      </c>
      <c r="S3867" s="17">
        <f t="shared" si="242"/>
        <v>42396.286249999997</v>
      </c>
      <c r="T3867" s="11">
        <f t="shared" si="243"/>
        <v>42426.286249999997</v>
      </c>
    </row>
    <row r="3868" spans="1:20" ht="45" x14ac:dyDescent="0.2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 t="shared" si="240"/>
        <v>2.0236666666666667</v>
      </c>
      <c r="P3868" s="7">
        <f t="shared" si="241"/>
        <v>55.697247706422019</v>
      </c>
      <c r="Q3868" t="s">
        <v>8325</v>
      </c>
      <c r="R3868" t="s">
        <v>8326</v>
      </c>
      <c r="S3868" s="17">
        <f t="shared" si="242"/>
        <v>41579.637175925927</v>
      </c>
      <c r="T3868" s="11">
        <f t="shared" si="243"/>
        <v>41609.678842592592</v>
      </c>
    </row>
    <row r="3869" spans="1:20" ht="45" x14ac:dyDescent="0.2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 t="shared" si="240"/>
        <v>2.0251494999999999</v>
      </c>
      <c r="P3869" s="7">
        <f t="shared" si="241"/>
        <v>130.23469453376205</v>
      </c>
      <c r="Q3869" t="s">
        <v>8336</v>
      </c>
      <c r="R3869" t="s">
        <v>8352</v>
      </c>
      <c r="S3869" s="17">
        <f t="shared" si="242"/>
        <v>41836.416921296295</v>
      </c>
      <c r="T3869" s="11">
        <f t="shared" si="243"/>
        <v>41866.416921296295</v>
      </c>
    </row>
    <row r="3870" spans="1:20" ht="45" x14ac:dyDescent="0.2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 t="shared" si="240"/>
        <v>2.0262500000000001</v>
      </c>
      <c r="P3870" s="7">
        <f t="shared" si="241"/>
        <v>47.676470588235297</v>
      </c>
      <c r="Q3870" t="s">
        <v>8325</v>
      </c>
      <c r="R3870" t="s">
        <v>8329</v>
      </c>
      <c r="S3870" s="17">
        <f t="shared" si="242"/>
        <v>41226.440243055549</v>
      </c>
      <c r="T3870" s="11">
        <f t="shared" si="243"/>
        <v>41274.541666666664</v>
      </c>
    </row>
    <row r="3871" spans="1:20" x14ac:dyDescent="0.2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 t="shared" si="240"/>
        <v>2.0335000000000001</v>
      </c>
      <c r="P3871" s="7">
        <f t="shared" si="241"/>
        <v>30.578947368421051</v>
      </c>
      <c r="Q3871" t="s">
        <v>8325</v>
      </c>
      <c r="R3871" t="s">
        <v>8326</v>
      </c>
      <c r="S3871" s="17">
        <f t="shared" si="242"/>
        <v>42568.551041666658</v>
      </c>
      <c r="T3871" s="11">
        <f t="shared" si="243"/>
        <v>42583.551041666658</v>
      </c>
    </row>
    <row r="3872" spans="1:20" ht="45" x14ac:dyDescent="0.2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 t="shared" si="240"/>
        <v>2.03505</v>
      </c>
      <c r="P3872" s="7">
        <f t="shared" si="241"/>
        <v>59.85441176470588</v>
      </c>
      <c r="Q3872" t="s">
        <v>8325</v>
      </c>
      <c r="R3872" t="s">
        <v>8326</v>
      </c>
      <c r="S3872" s="17">
        <f t="shared" si="242"/>
        <v>41058.798472222217</v>
      </c>
      <c r="T3872" s="11">
        <f t="shared" si="243"/>
        <v>41096.957638888889</v>
      </c>
    </row>
    <row r="3873" spans="1:20" ht="45" x14ac:dyDescent="0.2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 t="shared" si="240"/>
        <v>2.0419999999999998</v>
      </c>
      <c r="P3873" s="7">
        <f t="shared" si="241"/>
        <v>59.360465116279073</v>
      </c>
      <c r="Q3873" t="s">
        <v>8322</v>
      </c>
      <c r="R3873" t="s">
        <v>8323</v>
      </c>
      <c r="S3873" s="17">
        <f t="shared" si="242"/>
        <v>42317.124247685184</v>
      </c>
      <c r="T3873" s="11">
        <f t="shared" si="243"/>
        <v>42354.082638888889</v>
      </c>
    </row>
    <row r="3874" spans="1:20" ht="45" x14ac:dyDescent="0.2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 t="shared" si="240"/>
        <v>2.0529999999999999</v>
      </c>
      <c r="P3874" s="7">
        <f t="shared" si="241"/>
        <v>45.62222222222222</v>
      </c>
      <c r="Q3874" t="s">
        <v>8325</v>
      </c>
      <c r="R3874" t="s">
        <v>8326</v>
      </c>
      <c r="S3874" s="17">
        <f t="shared" si="242"/>
        <v>42614.513680555552</v>
      </c>
      <c r="T3874" s="11">
        <f t="shared" si="243"/>
        <v>42644.513680555552</v>
      </c>
    </row>
    <row r="3875" spans="1:20" ht="30" x14ac:dyDescent="0.2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 t="shared" si="240"/>
        <v>2.0536666666666665</v>
      </c>
      <c r="P3875" s="7">
        <f t="shared" si="241"/>
        <v>130.52966101694915</v>
      </c>
      <c r="Q3875" t="s">
        <v>8338</v>
      </c>
      <c r="R3875" t="s">
        <v>8339</v>
      </c>
      <c r="S3875" s="17">
        <f t="shared" si="242"/>
        <v>41760.611712962964</v>
      </c>
      <c r="T3875" s="11">
        <f t="shared" si="243"/>
        <v>41790.611712962964</v>
      </c>
    </row>
    <row r="3876" spans="1:20" ht="45" x14ac:dyDescent="0.2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 t="shared" si="240"/>
        <v>2.0554838709677421</v>
      </c>
      <c r="P3876" s="7">
        <f t="shared" si="241"/>
        <v>106.2</v>
      </c>
      <c r="Q3876" t="s">
        <v>8325</v>
      </c>
      <c r="R3876" t="s">
        <v>8330</v>
      </c>
      <c r="S3876" s="17">
        <f t="shared" si="242"/>
        <v>42126.861215277771</v>
      </c>
      <c r="T3876" s="11">
        <f t="shared" si="243"/>
        <v>42156.824305555558</v>
      </c>
    </row>
    <row r="3877" spans="1:20" ht="45" x14ac:dyDescent="0.2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 t="shared" si="240"/>
        <v>2.0670670670670672</v>
      </c>
      <c r="P3877" s="7">
        <f t="shared" si="241"/>
        <v>43.020833333333336</v>
      </c>
      <c r="Q3877" t="s">
        <v>8310</v>
      </c>
      <c r="R3877" t="s">
        <v>8315</v>
      </c>
      <c r="S3877" s="17">
        <f t="shared" si="242"/>
        <v>41754.90924768518</v>
      </c>
      <c r="T3877" s="11">
        <f t="shared" si="243"/>
        <v>41777.90924768518</v>
      </c>
    </row>
    <row r="3878" spans="1:20" ht="45" x14ac:dyDescent="0.2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 t="shared" si="240"/>
        <v>2.0674309000000002</v>
      </c>
      <c r="P3878" s="7">
        <f t="shared" si="241"/>
        <v>136.6444745538665</v>
      </c>
      <c r="Q3878" t="s">
        <v>8319</v>
      </c>
      <c r="R3878" t="s">
        <v>8349</v>
      </c>
      <c r="S3878" s="17">
        <f t="shared" si="242"/>
        <v>41835.332152777773</v>
      </c>
      <c r="T3878" s="11">
        <f t="shared" si="243"/>
        <v>41865.332152777773</v>
      </c>
    </row>
    <row r="3879" spans="1:20" ht="45" x14ac:dyDescent="0.2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 t="shared" si="240"/>
        <v>2.0699999999999998</v>
      </c>
      <c r="P3879" s="7">
        <f t="shared" si="241"/>
        <v>221.78571428571428</v>
      </c>
      <c r="Q3879" t="s">
        <v>8338</v>
      </c>
      <c r="R3879" t="s">
        <v>8339</v>
      </c>
      <c r="S3879" s="17">
        <f t="shared" si="242"/>
        <v>42756.292708333327</v>
      </c>
      <c r="T3879" s="11">
        <f t="shared" si="243"/>
        <v>42786.292708333327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 t="shared" si="240"/>
        <v>2.0870837499999997</v>
      </c>
      <c r="P3880" s="7">
        <f t="shared" si="241"/>
        <v>131.98948616600788</v>
      </c>
      <c r="Q3880" t="s">
        <v>8319</v>
      </c>
      <c r="R3880" t="s">
        <v>8349</v>
      </c>
      <c r="S3880" s="17">
        <f t="shared" si="242"/>
        <v>41313.54688657407</v>
      </c>
      <c r="T3880" s="11">
        <f t="shared" si="243"/>
        <v>41343.54688657407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 t="shared" si="240"/>
        <v>2.1</v>
      </c>
      <c r="P3881" s="7">
        <f t="shared" si="241"/>
        <v>105</v>
      </c>
      <c r="Q3881" t="s">
        <v>8317</v>
      </c>
      <c r="R3881" t="s">
        <v>8318</v>
      </c>
      <c r="S3881" s="17">
        <f t="shared" si="242"/>
        <v>42147.521597222221</v>
      </c>
      <c r="T3881" s="11">
        <f t="shared" si="243"/>
        <v>42177.521597222221</v>
      </c>
    </row>
    <row r="3882" spans="1:20" ht="45" x14ac:dyDescent="0.2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 t="shared" si="240"/>
        <v>2.1074999999999999</v>
      </c>
      <c r="P3882" s="7">
        <f t="shared" si="241"/>
        <v>29.068965517241381</v>
      </c>
      <c r="Q3882" t="s">
        <v>8317</v>
      </c>
      <c r="R3882" t="s">
        <v>8318</v>
      </c>
      <c r="S3882" s="17">
        <f t="shared" si="242"/>
        <v>42105.059155092589</v>
      </c>
      <c r="T3882" s="11">
        <f t="shared" si="243"/>
        <v>42132.628472222219</v>
      </c>
    </row>
    <row r="3883" spans="1:20" ht="45" x14ac:dyDescent="0.2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 t="shared" si="240"/>
        <v>2.11</v>
      </c>
      <c r="P3883" s="7">
        <f t="shared" si="241"/>
        <v>58.611111111111114</v>
      </c>
      <c r="Q3883" t="s">
        <v>8317</v>
      </c>
      <c r="R3883" t="s">
        <v>8318</v>
      </c>
      <c r="S3883" s="17">
        <f t="shared" si="242"/>
        <v>41808.78361111111</v>
      </c>
      <c r="T3883" s="11">
        <f t="shared" si="243"/>
        <v>41838.78361111111</v>
      </c>
    </row>
    <row r="3884" spans="1:20" ht="45" x14ac:dyDescent="0.2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 t="shared" si="240"/>
        <v>2.1103642500000004</v>
      </c>
      <c r="P3884" s="7">
        <f t="shared" si="241"/>
        <v>262.15704968944101</v>
      </c>
      <c r="Q3884" t="s">
        <v>8319</v>
      </c>
      <c r="R3884" t="s">
        <v>8349</v>
      </c>
      <c r="S3884" s="17">
        <f t="shared" si="242"/>
        <v>42311.41674768518</v>
      </c>
      <c r="T3884" s="11">
        <f t="shared" si="243"/>
        <v>42356.833333333336</v>
      </c>
    </row>
    <row r="3885" spans="1:20" ht="45" x14ac:dyDescent="0.2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 t="shared" si="240"/>
        <v>2.1105</v>
      </c>
      <c r="P3885" s="7">
        <f t="shared" si="241"/>
        <v>95.931818181818187</v>
      </c>
      <c r="Q3885" t="s">
        <v>8325</v>
      </c>
      <c r="R3885" t="s">
        <v>8326</v>
      </c>
      <c r="S3885" s="17">
        <f t="shared" si="242"/>
        <v>41320.50913194444</v>
      </c>
      <c r="T3885" s="11">
        <f t="shared" si="243"/>
        <v>41343.958333333328</v>
      </c>
    </row>
    <row r="3886" spans="1:20" ht="45" x14ac:dyDescent="0.2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 t="shared" si="240"/>
        <v>2.1216666666666666</v>
      </c>
      <c r="P3886" s="7">
        <f t="shared" si="241"/>
        <v>13.542553191489361</v>
      </c>
      <c r="Q3886" t="s">
        <v>8336</v>
      </c>
      <c r="R3886" t="s">
        <v>8352</v>
      </c>
      <c r="S3886" s="17">
        <f t="shared" si="242"/>
        <v>41767.442013888889</v>
      </c>
      <c r="T3886" s="11">
        <f t="shared" si="243"/>
        <v>41788.534722222219</v>
      </c>
    </row>
    <row r="3887" spans="1:20" ht="45" x14ac:dyDescent="0.2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 t="shared" si="240"/>
        <v>2.124090909090909</v>
      </c>
      <c r="P3887" s="7">
        <f t="shared" si="241"/>
        <v>50.247311827956992</v>
      </c>
      <c r="Q3887" t="s">
        <v>8325</v>
      </c>
      <c r="R3887" t="s">
        <v>8326</v>
      </c>
      <c r="S3887" s="17">
        <f t="shared" si="242"/>
        <v>42706.866643518515</v>
      </c>
      <c r="T3887" s="11">
        <f t="shared" si="243"/>
        <v>42726.866643518515</v>
      </c>
    </row>
    <row r="3888" spans="1:20" ht="45" x14ac:dyDescent="0.2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 t="shared" si="240"/>
        <v>2.1244399999999999</v>
      </c>
      <c r="P3888" s="7">
        <f t="shared" si="241"/>
        <v>127.36450839328538</v>
      </c>
      <c r="Q3888" t="s">
        <v>8319</v>
      </c>
      <c r="R3888" t="s">
        <v>8349</v>
      </c>
      <c r="S3888" s="17">
        <f t="shared" si="242"/>
        <v>42651.212233796294</v>
      </c>
      <c r="T3888" s="11">
        <f t="shared" si="243"/>
        <v>42681.253900462958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 t="shared" si="240"/>
        <v>2.1314633333333335</v>
      </c>
      <c r="P3889" s="7">
        <f t="shared" si="241"/>
        <v>38.175462686567165</v>
      </c>
      <c r="Q3889" t="s">
        <v>8325</v>
      </c>
      <c r="R3889" t="s">
        <v>8326</v>
      </c>
      <c r="S3889" s="17">
        <f t="shared" si="242"/>
        <v>41487.402916666666</v>
      </c>
      <c r="T3889" s="11">
        <f t="shared" si="243"/>
        <v>41517.402916666666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 t="shared" si="240"/>
        <v>2.1320000000000001</v>
      </c>
      <c r="P3890" s="7">
        <f t="shared" si="241"/>
        <v>33.3125</v>
      </c>
      <c r="Q3890" t="s">
        <v>8317</v>
      </c>
      <c r="R3890" t="s">
        <v>8357</v>
      </c>
      <c r="S3890" s="17">
        <f t="shared" si="242"/>
        <v>40378.684872685182</v>
      </c>
      <c r="T3890" s="11">
        <f t="shared" si="243"/>
        <v>40452.999305555553</v>
      </c>
    </row>
    <row r="3891" spans="1:20" ht="45" x14ac:dyDescent="0.2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 t="shared" si="240"/>
        <v>2.1356000000000002</v>
      </c>
      <c r="P3891" s="7">
        <f t="shared" si="241"/>
        <v>122.73563218390805</v>
      </c>
      <c r="Q3891" t="s">
        <v>8319</v>
      </c>
      <c r="R3891" t="s">
        <v>8321</v>
      </c>
      <c r="S3891" s="17">
        <f t="shared" si="242"/>
        <v>42417.596284722218</v>
      </c>
      <c r="T3891" s="11">
        <f t="shared" si="243"/>
        <v>42477.554618055547</v>
      </c>
    </row>
    <row r="3892" spans="1:20" ht="45" x14ac:dyDescent="0.2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 t="shared" si="240"/>
        <v>2.1398947368421051</v>
      </c>
      <c r="P3892" s="7">
        <f t="shared" si="241"/>
        <v>144.69039145907473</v>
      </c>
      <c r="Q3892" t="s">
        <v>8310</v>
      </c>
      <c r="R3892" t="s">
        <v>8315</v>
      </c>
      <c r="S3892" s="17">
        <f t="shared" si="242"/>
        <v>42200.468263888884</v>
      </c>
      <c r="T3892" s="11">
        <f t="shared" si="243"/>
        <v>42231.041666666664</v>
      </c>
    </row>
    <row r="3893" spans="1:20" ht="45" x14ac:dyDescent="0.2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 t="shared" si="240"/>
        <v>2.1459999999999999</v>
      </c>
      <c r="P3893" s="7">
        <f t="shared" si="241"/>
        <v>35.766666666666666</v>
      </c>
      <c r="Q3893" t="s">
        <v>8317</v>
      </c>
      <c r="R3893" t="s">
        <v>8318</v>
      </c>
      <c r="S3893" s="17">
        <f t="shared" si="242"/>
        <v>41841.612152777772</v>
      </c>
      <c r="T3893" s="11">
        <f t="shared" si="243"/>
        <v>41882.625</v>
      </c>
    </row>
    <row r="3894" spans="1:20" ht="45" x14ac:dyDescent="0.2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 t="shared" si="240"/>
        <v>2.15</v>
      </c>
      <c r="P3894" s="7">
        <f t="shared" si="241"/>
        <v>78.181818181818187</v>
      </c>
      <c r="Q3894" t="s">
        <v>8338</v>
      </c>
      <c r="R3894" t="s">
        <v>8339</v>
      </c>
      <c r="S3894" s="17">
        <f t="shared" si="242"/>
        <v>40254.242002314815</v>
      </c>
      <c r="T3894" s="11">
        <f t="shared" si="243"/>
        <v>40313.131944444445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 t="shared" si="240"/>
        <v>2.1679422000000002</v>
      </c>
      <c r="P3895" s="7">
        <f t="shared" si="241"/>
        <v>78.834261818181815</v>
      </c>
      <c r="Q3895" t="s">
        <v>8319</v>
      </c>
      <c r="R3895" t="s">
        <v>8349</v>
      </c>
      <c r="S3895" s="17">
        <f t="shared" si="242"/>
        <v>42728.503969907404</v>
      </c>
      <c r="T3895" s="11">
        <f t="shared" si="243"/>
        <v>42758.503969907404</v>
      </c>
    </row>
    <row r="3896" spans="1:20" ht="45" x14ac:dyDescent="0.25">
      <c r="A3896">
        <v>3362</v>
      </c>
      <c r="B3896" s="3" t="s">
        <v>3361</v>
      </c>
      <c r="C3896" s="3" t="s">
        <v>7472</v>
      </c>
      <c r="D3896">
        <v>500</v>
      </c>
      <c r="E3896">
        <v>1090</v>
      </c>
      <c r="F3896" t="s">
        <v>8219</v>
      </c>
      <c r="G3896" t="s">
        <v>8224</v>
      </c>
      <c r="H3896" t="s">
        <v>8246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8271</v>
      </c>
      <c r="O3896" s="6">
        <f t="shared" si="240"/>
        <v>2.1800000000000002</v>
      </c>
      <c r="P3896" s="7">
        <f t="shared" si="241"/>
        <v>54.5</v>
      </c>
      <c r="Q3896" t="s">
        <v>8317</v>
      </c>
      <c r="R3896" t="s">
        <v>8318</v>
      </c>
      <c r="S3896" s="17">
        <f t="shared" si="242"/>
        <v>42055.883298611108</v>
      </c>
      <c r="T3896" s="11">
        <f t="shared" si="243"/>
        <v>42069.996527777774</v>
      </c>
    </row>
    <row r="3897" spans="1:20" ht="45" x14ac:dyDescent="0.25">
      <c r="A3897">
        <v>856</v>
      </c>
      <c r="B3897" s="3" t="s">
        <v>857</v>
      </c>
      <c r="C3897" s="3" t="s">
        <v>4966</v>
      </c>
      <c r="D3897">
        <v>250</v>
      </c>
      <c r="E3897">
        <v>545</v>
      </c>
      <c r="F3897" t="s">
        <v>8219</v>
      </c>
      <c r="G3897" t="s">
        <v>8236</v>
      </c>
      <c r="H3897" t="s">
        <v>8249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8277</v>
      </c>
      <c r="O3897" s="6">
        <f t="shared" si="240"/>
        <v>2.1800000000000002</v>
      </c>
      <c r="P3897" s="7">
        <f t="shared" si="241"/>
        <v>19.464285714285715</v>
      </c>
      <c r="Q3897" t="s">
        <v>8325</v>
      </c>
      <c r="R3897" t="s">
        <v>8327</v>
      </c>
      <c r="S3897" s="17">
        <f t="shared" si="242"/>
        <v>42609.103657407402</v>
      </c>
      <c r="T3897" s="11">
        <f t="shared" si="243"/>
        <v>42668.583333333336</v>
      </c>
    </row>
    <row r="3898" spans="1:20" ht="45" x14ac:dyDescent="0.2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 t="shared" si="240"/>
        <v>2.1859999999999999</v>
      </c>
      <c r="P3898" s="7">
        <f t="shared" si="241"/>
        <v>67.261538461538464</v>
      </c>
      <c r="Q3898" t="s">
        <v>8319</v>
      </c>
      <c r="R3898" t="s">
        <v>8349</v>
      </c>
      <c r="S3898" s="17">
        <f t="shared" si="242"/>
        <v>41844.563460648147</v>
      </c>
      <c r="T3898" s="11">
        <f t="shared" si="243"/>
        <v>41874.563460648147</v>
      </c>
    </row>
    <row r="3899" spans="1:20" ht="30" x14ac:dyDescent="0.2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 t="shared" si="240"/>
        <v>2.1875</v>
      </c>
      <c r="P3899" s="7">
        <f t="shared" si="241"/>
        <v>62.5</v>
      </c>
      <c r="Q3899" t="s">
        <v>8325</v>
      </c>
      <c r="R3899" t="s">
        <v>8326</v>
      </c>
      <c r="S3899" s="17">
        <f t="shared" si="242"/>
        <v>42184.438530092586</v>
      </c>
      <c r="T3899" s="11">
        <f t="shared" si="243"/>
        <v>42214.438530092586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 t="shared" si="240"/>
        <v>2.1949999999999998</v>
      </c>
      <c r="P3900" s="7">
        <f t="shared" si="241"/>
        <v>46.702127659574465</v>
      </c>
      <c r="Q3900" t="s">
        <v>8310</v>
      </c>
      <c r="R3900" t="s">
        <v>8312</v>
      </c>
      <c r="S3900" s="17">
        <f t="shared" si="242"/>
        <v>40569.817476851851</v>
      </c>
      <c r="T3900" s="11">
        <f t="shared" si="243"/>
        <v>40599.817476851851</v>
      </c>
    </row>
    <row r="3901" spans="1:20" ht="45" x14ac:dyDescent="0.2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 t="shared" si="240"/>
        <v>2.2035999999999998</v>
      </c>
      <c r="P3901" s="7">
        <f t="shared" si="241"/>
        <v>37.476190476190474</v>
      </c>
      <c r="Q3901" t="s">
        <v>8333</v>
      </c>
      <c r="R3901" t="s">
        <v>8351</v>
      </c>
      <c r="S3901" s="17">
        <f t="shared" si="242"/>
        <v>42781.340763888882</v>
      </c>
      <c r="T3901" s="11">
        <f t="shared" si="243"/>
        <v>42806.299097222225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 t="shared" si="240"/>
        <v>2.21</v>
      </c>
      <c r="P3902" s="7">
        <f t="shared" si="241"/>
        <v>61.388888888888886</v>
      </c>
      <c r="Q3902" t="s">
        <v>8317</v>
      </c>
      <c r="R3902" t="s">
        <v>8318</v>
      </c>
      <c r="S3902" s="17">
        <f t="shared" si="242"/>
        <v>42106.859224537031</v>
      </c>
      <c r="T3902" s="11">
        <f t="shared" si="243"/>
        <v>42136.859224537031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 t="shared" si="240"/>
        <v>2.2270833333333333</v>
      </c>
      <c r="P3903" s="7">
        <f t="shared" si="241"/>
        <v>21.38</v>
      </c>
      <c r="Q3903" t="s">
        <v>8333</v>
      </c>
      <c r="R3903" t="s">
        <v>8351</v>
      </c>
      <c r="S3903" s="17">
        <f t="shared" si="242"/>
        <v>42682.243587962956</v>
      </c>
      <c r="T3903" s="11">
        <f t="shared" si="243"/>
        <v>42696.243587962956</v>
      </c>
    </row>
    <row r="3904" spans="1:20" ht="45" x14ac:dyDescent="0.2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 t="shared" si="240"/>
        <v>2.23</v>
      </c>
      <c r="P3904" s="7">
        <f t="shared" si="241"/>
        <v>61.944444444444443</v>
      </c>
      <c r="Q3904" t="s">
        <v>8317</v>
      </c>
      <c r="R3904" t="s">
        <v>8318</v>
      </c>
      <c r="S3904" s="17">
        <f t="shared" si="242"/>
        <v>41830.337361111109</v>
      </c>
      <c r="T3904" s="11">
        <f t="shared" si="243"/>
        <v>41859.727777777778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 t="shared" si="240"/>
        <v>2.2392500000000002</v>
      </c>
      <c r="P3905" s="7">
        <f t="shared" si="241"/>
        <v>58.92763157894737</v>
      </c>
      <c r="Q3905" t="s">
        <v>8319</v>
      </c>
      <c r="R3905" t="s">
        <v>8355</v>
      </c>
      <c r="S3905" s="17">
        <f t="shared" si="242"/>
        <v>42767.593379629623</v>
      </c>
      <c r="T3905" s="11">
        <f t="shared" si="243"/>
        <v>42808.791666666664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 t="shared" ref="O3906:O3969" si="244">E3906/D3906</f>
        <v>2.25</v>
      </c>
      <c r="P3906" s="7">
        <f t="shared" ref="P3906:P3969" si="245">IFERROR(E3906/L3906,0)</f>
        <v>75</v>
      </c>
      <c r="Q3906" t="s">
        <v>8317</v>
      </c>
      <c r="R3906" t="s">
        <v>8318</v>
      </c>
      <c r="S3906" s="17">
        <f t="shared" ref="S3906:S3969" si="246">(((J3906/60)/60)/24)+DATE(1970,1,1)+(-5/24)</f>
        <v>42503.532534722217</v>
      </c>
      <c r="T3906" s="11">
        <f t="shared" ref="T3906:T3969" si="247">(((I3906/60)/60)/24)+DATE(1970,1,1)+(-5/24)</f>
        <v>42517.532534722217</v>
      </c>
    </row>
    <row r="3907" spans="1:20" ht="45" x14ac:dyDescent="0.2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 t="shared" si="244"/>
        <v>2.2566666666666668</v>
      </c>
      <c r="P3907" s="7">
        <f t="shared" si="245"/>
        <v>94.027777777777771</v>
      </c>
      <c r="Q3907" t="s">
        <v>8325</v>
      </c>
      <c r="R3907" t="s">
        <v>8329</v>
      </c>
      <c r="S3907" s="17">
        <f t="shared" si="246"/>
        <v>40563.872696759259</v>
      </c>
      <c r="T3907" s="11">
        <f t="shared" si="247"/>
        <v>40593.872696759259</v>
      </c>
    </row>
    <row r="3908" spans="1:20" ht="45" x14ac:dyDescent="0.2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 t="shared" si="244"/>
        <v>2.2594666666666665</v>
      </c>
      <c r="P3908" s="7">
        <f t="shared" si="245"/>
        <v>230.55782312925169</v>
      </c>
      <c r="Q3908" t="s">
        <v>8319</v>
      </c>
      <c r="R3908" t="s">
        <v>8349</v>
      </c>
      <c r="S3908" s="17">
        <f t="shared" si="246"/>
        <v>40940.991493055553</v>
      </c>
      <c r="T3908" s="11">
        <f t="shared" si="247"/>
        <v>40969.916666666664</v>
      </c>
    </row>
    <row r="3909" spans="1:20" ht="45" x14ac:dyDescent="0.2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 t="shared" si="244"/>
        <v>2.26239013671875</v>
      </c>
      <c r="P3909" s="7">
        <f t="shared" si="245"/>
        <v>118.6144</v>
      </c>
      <c r="Q3909" t="s">
        <v>8319</v>
      </c>
      <c r="R3909" t="s">
        <v>8349</v>
      </c>
      <c r="S3909" s="17">
        <f t="shared" si="246"/>
        <v>41212.788148148145</v>
      </c>
      <c r="T3909" s="11">
        <f t="shared" si="247"/>
        <v>41242.788148148145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 t="shared" si="244"/>
        <v>2.2799999999999998</v>
      </c>
      <c r="P3910" s="7">
        <f t="shared" si="245"/>
        <v>57</v>
      </c>
      <c r="Q3910" t="s">
        <v>8317</v>
      </c>
      <c r="R3910" t="s">
        <v>8318</v>
      </c>
      <c r="S3910" s="17">
        <f t="shared" si="246"/>
        <v>42045.634050925924</v>
      </c>
      <c r="T3910" s="11">
        <f t="shared" si="247"/>
        <v>42075.592384259253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 t="shared" si="244"/>
        <v>2.2882507142857142</v>
      </c>
      <c r="P3911" s="7">
        <f t="shared" si="245"/>
        <v>56.901438721136763</v>
      </c>
      <c r="Q3911" t="s">
        <v>8310</v>
      </c>
      <c r="R3911" t="s">
        <v>8315</v>
      </c>
      <c r="S3911" s="17">
        <f t="shared" si="246"/>
        <v>41506.547777777778</v>
      </c>
      <c r="T3911" s="11">
        <f t="shared" si="247"/>
        <v>41536.547777777778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 t="shared" si="244"/>
        <v>2.3164705882352941</v>
      </c>
      <c r="P3912" s="7">
        <f t="shared" si="245"/>
        <v>106.43243243243244</v>
      </c>
      <c r="Q3912" t="s">
        <v>8310</v>
      </c>
      <c r="R3912" t="s">
        <v>8315</v>
      </c>
      <c r="S3912" s="17">
        <f t="shared" si="246"/>
        <v>41113.88653935185</v>
      </c>
      <c r="T3912" s="11">
        <f t="shared" si="247"/>
        <v>41152.875</v>
      </c>
    </row>
    <row r="3913" spans="1:20" ht="45" x14ac:dyDescent="0.2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 t="shared" si="244"/>
        <v>2.3321535</v>
      </c>
      <c r="P3913" s="7">
        <f t="shared" si="245"/>
        <v>44.464318398474738</v>
      </c>
      <c r="Q3913" t="s">
        <v>8317</v>
      </c>
      <c r="R3913" t="s">
        <v>8357</v>
      </c>
      <c r="S3913" s="17">
        <f t="shared" si="246"/>
        <v>42512.489884259259</v>
      </c>
      <c r="T3913" s="11">
        <f t="shared" si="247"/>
        <v>42572.489884259259</v>
      </c>
    </row>
    <row r="3914" spans="1:20" ht="30" x14ac:dyDescent="0.2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 t="shared" si="244"/>
        <v>2.3333333333333335</v>
      </c>
      <c r="P3914" s="7">
        <f t="shared" si="245"/>
        <v>175</v>
      </c>
      <c r="Q3914" t="s">
        <v>8325</v>
      </c>
      <c r="R3914" t="s">
        <v>8326</v>
      </c>
      <c r="S3914" s="17">
        <f t="shared" si="246"/>
        <v>40996.438587962963</v>
      </c>
      <c r="T3914" s="11">
        <f t="shared" si="247"/>
        <v>41026.438587962963</v>
      </c>
    </row>
    <row r="3915" spans="1:20" ht="45" x14ac:dyDescent="0.2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 t="shared" si="244"/>
        <v>2.3442048</v>
      </c>
      <c r="P3915" s="7">
        <f t="shared" si="245"/>
        <v>331.10237288135596</v>
      </c>
      <c r="Q3915" t="s">
        <v>8319</v>
      </c>
      <c r="R3915" t="s">
        <v>8349</v>
      </c>
      <c r="S3915" s="17">
        <f t="shared" si="246"/>
        <v>41800.396562499998</v>
      </c>
      <c r="T3915" s="11">
        <f t="shared" si="247"/>
        <v>41830.396562499998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 t="shared" si="244"/>
        <v>2.3490000000000002</v>
      </c>
      <c r="P3916" s="7">
        <f t="shared" si="245"/>
        <v>64.180327868852459</v>
      </c>
      <c r="Q3916" t="s">
        <v>8319</v>
      </c>
      <c r="R3916" t="s">
        <v>8349</v>
      </c>
      <c r="S3916" s="17">
        <f t="shared" si="246"/>
        <v>42010.613900462959</v>
      </c>
      <c r="T3916" s="11">
        <f t="shared" si="247"/>
        <v>42040.613900462959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 t="shared" si="244"/>
        <v>2.3715000000000002</v>
      </c>
      <c r="P3917" s="7">
        <f t="shared" si="245"/>
        <v>36.206106870229007</v>
      </c>
      <c r="Q3917" t="s">
        <v>8325</v>
      </c>
      <c r="R3917" t="s">
        <v>8330</v>
      </c>
      <c r="S3917" s="17">
        <f t="shared" si="246"/>
        <v>42145.711354166669</v>
      </c>
      <c r="T3917" s="11">
        <f t="shared" si="247"/>
        <v>42175.711354166669</v>
      </c>
    </row>
    <row r="3918" spans="1:20" ht="45" x14ac:dyDescent="0.2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 t="shared" si="244"/>
        <v>2.38</v>
      </c>
      <c r="P3918" s="7">
        <f t="shared" si="245"/>
        <v>33.055555555555557</v>
      </c>
      <c r="Q3918" t="s">
        <v>8322</v>
      </c>
      <c r="R3918" t="s">
        <v>8323</v>
      </c>
      <c r="S3918" s="17">
        <f t="shared" si="246"/>
        <v>41234.846226851849</v>
      </c>
      <c r="T3918" s="11">
        <f t="shared" si="247"/>
        <v>41248.846226851849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 t="shared" si="244"/>
        <v>2.3940000000000001</v>
      </c>
      <c r="P3919" s="7">
        <f t="shared" si="245"/>
        <v>26.021739130434781</v>
      </c>
      <c r="Q3919" t="s">
        <v>8317</v>
      </c>
      <c r="R3919" t="s">
        <v>8318</v>
      </c>
      <c r="S3919" s="17">
        <f t="shared" si="246"/>
        <v>42032.507812499993</v>
      </c>
      <c r="T3919" s="11">
        <f t="shared" si="247"/>
        <v>42062.507812499993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 t="shared" si="244"/>
        <v>2.4</v>
      </c>
      <c r="P3920" s="7">
        <f t="shared" si="245"/>
        <v>41.379310344827587</v>
      </c>
      <c r="Q3920" t="s">
        <v>8310</v>
      </c>
      <c r="R3920" t="s">
        <v>8315</v>
      </c>
      <c r="S3920" s="17">
        <f t="shared" si="246"/>
        <v>40555.039675925924</v>
      </c>
      <c r="T3920" s="11">
        <f t="shared" si="247"/>
        <v>40600.039675925924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 t="shared" si="244"/>
        <v>2.4079999999999999</v>
      </c>
      <c r="P3921" s="7">
        <f t="shared" si="245"/>
        <v>23.153846153846153</v>
      </c>
      <c r="Q3921" t="s">
        <v>8325</v>
      </c>
      <c r="R3921" t="s">
        <v>8329</v>
      </c>
      <c r="S3921" s="17">
        <f t="shared" si="246"/>
        <v>40772.640416666662</v>
      </c>
      <c r="T3921" s="11">
        <f t="shared" si="247"/>
        <v>40812.999305555553</v>
      </c>
    </row>
    <row r="3922" spans="1:20" ht="60" x14ac:dyDescent="0.2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6">
        <f t="shared" si="244"/>
        <v>2.42</v>
      </c>
      <c r="P3922" s="7">
        <f t="shared" si="245"/>
        <v>24.2</v>
      </c>
      <c r="Q3922" t="s">
        <v>8317</v>
      </c>
      <c r="R3922" t="s">
        <v>8318</v>
      </c>
      <c r="S3922" s="17">
        <f t="shared" si="246"/>
        <v>42107.412685185183</v>
      </c>
      <c r="T3922" s="11">
        <f t="shared" si="247"/>
        <v>42167.412685185183</v>
      </c>
    </row>
    <row r="3923" spans="1:20" ht="45" x14ac:dyDescent="0.2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6">
        <f t="shared" si="244"/>
        <v>2.42</v>
      </c>
      <c r="P3923" s="7">
        <f t="shared" si="245"/>
        <v>43.214285714285715</v>
      </c>
      <c r="Q3923" t="s">
        <v>8317</v>
      </c>
      <c r="R3923" t="s">
        <v>8318</v>
      </c>
      <c r="S3923" s="17">
        <f t="shared" si="246"/>
        <v>42559.568391203698</v>
      </c>
      <c r="T3923" s="11">
        <f t="shared" si="247"/>
        <v>42589.568391203698</v>
      </c>
    </row>
    <row r="3924" spans="1:20" ht="45" x14ac:dyDescent="0.2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 t="shared" si="244"/>
        <v>2.4315000000000002</v>
      </c>
      <c r="P3924" s="7">
        <f t="shared" si="245"/>
        <v>82.145270270270274</v>
      </c>
      <c r="Q3924" t="s">
        <v>8333</v>
      </c>
      <c r="R3924" t="s">
        <v>8351</v>
      </c>
      <c r="S3924" s="17">
        <f t="shared" si="246"/>
        <v>42644.459201388883</v>
      </c>
      <c r="T3924" s="11">
        <f t="shared" si="247"/>
        <v>42672.583333333336</v>
      </c>
    </row>
    <row r="3925" spans="1:20" ht="45" x14ac:dyDescent="0.2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 t="shared" si="244"/>
        <v>2.4606080000000001</v>
      </c>
      <c r="P3925" s="7">
        <f t="shared" si="245"/>
        <v>161.88210526315791</v>
      </c>
      <c r="Q3925" t="s">
        <v>8319</v>
      </c>
      <c r="R3925" t="s">
        <v>8349</v>
      </c>
      <c r="S3925" s="17">
        <f t="shared" si="246"/>
        <v>41611.709340277775</v>
      </c>
      <c r="T3925" s="11">
        <f t="shared" si="247"/>
        <v>41654.583333333328</v>
      </c>
    </row>
    <row r="3926" spans="1:20" ht="45" x14ac:dyDescent="0.2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 t="shared" si="244"/>
        <v>2.4641999999999999</v>
      </c>
      <c r="P3926" s="7">
        <f t="shared" si="245"/>
        <v>67.697802197802204</v>
      </c>
      <c r="Q3926" t="s">
        <v>8317</v>
      </c>
      <c r="R3926" t="s">
        <v>8357</v>
      </c>
      <c r="S3926" s="17">
        <f t="shared" si="246"/>
        <v>41158.785590277774</v>
      </c>
      <c r="T3926" s="11">
        <f t="shared" si="247"/>
        <v>41188.785590277774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 t="shared" si="244"/>
        <v>2.4666666666666668</v>
      </c>
      <c r="P3927" s="7">
        <f t="shared" si="245"/>
        <v>78.723404255319153</v>
      </c>
      <c r="Q3927" t="s">
        <v>8310</v>
      </c>
      <c r="R3927" t="s">
        <v>8312</v>
      </c>
      <c r="S3927" s="17">
        <f t="shared" si="246"/>
        <v>41365.404745370368</v>
      </c>
      <c r="T3927" s="11">
        <f t="shared" si="247"/>
        <v>41425.404745370368</v>
      </c>
    </row>
    <row r="3928" spans="1:20" ht="45" x14ac:dyDescent="0.2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 t="shared" si="244"/>
        <v>2.4784000000000002</v>
      </c>
      <c r="P3928" s="7">
        <f t="shared" si="245"/>
        <v>408.97689768976898</v>
      </c>
      <c r="Q3928" t="s">
        <v>8319</v>
      </c>
      <c r="R3928" t="s">
        <v>8349</v>
      </c>
      <c r="S3928" s="17">
        <f t="shared" si="246"/>
        <v>41941.292187499996</v>
      </c>
      <c r="T3928" s="11">
        <f t="shared" si="247"/>
        <v>41976.333854166667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 t="shared" si="244"/>
        <v>2.4817133333333334</v>
      </c>
      <c r="P3929" s="7">
        <f t="shared" si="245"/>
        <v>27.472841328413285</v>
      </c>
      <c r="Q3929" t="s">
        <v>8319</v>
      </c>
      <c r="R3929" t="s">
        <v>8349</v>
      </c>
      <c r="S3929" s="17">
        <f t="shared" si="246"/>
        <v>41578.718784722223</v>
      </c>
      <c r="T3929" s="11">
        <f t="shared" si="247"/>
        <v>41593.760451388887</v>
      </c>
    </row>
    <row r="3930" spans="1:20" ht="45" x14ac:dyDescent="0.2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 t="shared" si="244"/>
        <v>2.5</v>
      </c>
      <c r="P3930" s="7">
        <f t="shared" si="245"/>
        <v>67.307692307692307</v>
      </c>
      <c r="Q3930" t="s">
        <v>8325</v>
      </c>
      <c r="R3930" t="s">
        <v>8326</v>
      </c>
      <c r="S3930" s="17">
        <f t="shared" si="246"/>
        <v>42564.800763888888</v>
      </c>
      <c r="T3930" s="11">
        <f t="shared" si="247"/>
        <v>42571.800763888888</v>
      </c>
    </row>
    <row r="3931" spans="1:20" ht="45" x14ac:dyDescent="0.2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 t="shared" si="244"/>
        <v>2.5030841666666666</v>
      </c>
      <c r="P3931" s="7">
        <f t="shared" si="245"/>
        <v>66.015406593406595</v>
      </c>
      <c r="Q3931" t="s">
        <v>8338</v>
      </c>
      <c r="R3931" t="s">
        <v>8339</v>
      </c>
      <c r="S3931" s="17">
        <f t="shared" si="246"/>
        <v>42213.593865740739</v>
      </c>
      <c r="T3931" s="11">
        <f t="shared" si="247"/>
        <v>42243.593865740739</v>
      </c>
    </row>
    <row r="3932" spans="1:20" ht="45" x14ac:dyDescent="0.2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 t="shared" si="244"/>
        <v>2.5066666666666668</v>
      </c>
      <c r="P3932" s="7">
        <f t="shared" si="245"/>
        <v>44.235294117647058</v>
      </c>
      <c r="Q3932" t="s">
        <v>8317</v>
      </c>
      <c r="R3932" t="s">
        <v>8318</v>
      </c>
      <c r="S3932" s="17">
        <f t="shared" si="246"/>
        <v>42596.436365740738</v>
      </c>
      <c r="T3932" s="11">
        <f t="shared" si="247"/>
        <v>42606.957638888889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 t="shared" si="244"/>
        <v>2.5248648648648651</v>
      </c>
      <c r="P3933" s="7">
        <f t="shared" si="245"/>
        <v>55.607142857142854</v>
      </c>
      <c r="Q3933" t="s">
        <v>8325</v>
      </c>
      <c r="R3933" t="s">
        <v>8326</v>
      </c>
      <c r="S3933" s="17">
        <f t="shared" si="246"/>
        <v>42677.460717592585</v>
      </c>
      <c r="T3933" s="11">
        <f t="shared" si="247"/>
        <v>42707.502384259256</v>
      </c>
    </row>
    <row r="3934" spans="1:20" ht="45" x14ac:dyDescent="0.2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 t="shared" si="244"/>
        <v>2.5253999999999999</v>
      </c>
      <c r="P3934" s="7">
        <f t="shared" si="245"/>
        <v>68.254054054054052</v>
      </c>
      <c r="Q3934" t="s">
        <v>8319</v>
      </c>
      <c r="R3934" t="s">
        <v>8349</v>
      </c>
      <c r="S3934" s="17">
        <f t="shared" si="246"/>
        <v>42704.64876157407</v>
      </c>
      <c r="T3934" s="11">
        <f t="shared" si="247"/>
        <v>42764.64876157407</v>
      </c>
    </row>
    <row r="3935" spans="1:20" ht="45" x14ac:dyDescent="0.2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 t="shared" si="244"/>
        <v>2.5329333333333333</v>
      </c>
      <c r="P3935" s="7">
        <f t="shared" si="245"/>
        <v>121</v>
      </c>
      <c r="Q3935" t="s">
        <v>8338</v>
      </c>
      <c r="R3935" t="s">
        <v>8339</v>
      </c>
      <c r="S3935" s="17">
        <f t="shared" si="246"/>
        <v>42503.456412037034</v>
      </c>
      <c r="T3935" s="11">
        <f t="shared" si="247"/>
        <v>42534.040972222218</v>
      </c>
    </row>
    <row r="3936" spans="1:20" ht="30" x14ac:dyDescent="0.2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 t="shared" si="244"/>
        <v>2.54</v>
      </c>
      <c r="P3936" s="7">
        <f t="shared" si="245"/>
        <v>51.313131313131315</v>
      </c>
      <c r="Q3936" t="s">
        <v>8325</v>
      </c>
      <c r="R3936" t="s">
        <v>8329</v>
      </c>
      <c r="S3936" s="17">
        <f t="shared" si="246"/>
        <v>41951.580474537033</v>
      </c>
      <c r="T3936" s="11">
        <f t="shared" si="247"/>
        <v>41963.958333333336</v>
      </c>
    </row>
    <row r="3937" spans="1:20" ht="30" x14ac:dyDescent="0.2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 t="shared" si="244"/>
        <v>2.5431499999999998</v>
      </c>
      <c r="P3937" s="7">
        <f t="shared" si="245"/>
        <v>493.81553398058253</v>
      </c>
      <c r="Q3937" t="s">
        <v>8338</v>
      </c>
      <c r="R3937" t="s">
        <v>8339</v>
      </c>
      <c r="S3937" s="17">
        <f t="shared" si="246"/>
        <v>42132.733472222222</v>
      </c>
      <c r="T3937" s="11">
        <f t="shared" si="247"/>
        <v>42155.666666666664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 t="shared" si="244"/>
        <v>2.5445000000000002</v>
      </c>
      <c r="P3938" s="7">
        <f t="shared" si="245"/>
        <v>47.383612662942269</v>
      </c>
      <c r="Q3938" t="s">
        <v>8336</v>
      </c>
      <c r="R3938" t="s">
        <v>8352</v>
      </c>
      <c r="S3938" s="17">
        <f t="shared" si="246"/>
        <v>42139.573344907411</v>
      </c>
      <c r="T3938" s="11">
        <f t="shared" si="247"/>
        <v>42169.573344907411</v>
      </c>
    </row>
    <row r="3939" spans="1:20" ht="45" x14ac:dyDescent="0.2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 t="shared" si="244"/>
        <v>2.5583333333333331</v>
      </c>
      <c r="P3939" s="7">
        <f t="shared" si="245"/>
        <v>69.772727272727266</v>
      </c>
      <c r="Q3939" t="s">
        <v>8310</v>
      </c>
      <c r="R3939" t="s">
        <v>8315</v>
      </c>
      <c r="S3939" s="17">
        <f t="shared" si="246"/>
        <v>41144.501157407409</v>
      </c>
      <c r="T3939" s="11">
        <f t="shared" si="247"/>
        <v>41158.501157407409</v>
      </c>
    </row>
    <row r="3940" spans="1:20" ht="45" x14ac:dyDescent="0.2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 t="shared" si="244"/>
        <v>2.5683081313131315</v>
      </c>
      <c r="P3940" s="7">
        <f t="shared" si="245"/>
        <v>247.94003412969283</v>
      </c>
      <c r="Q3940" t="s">
        <v>8319</v>
      </c>
      <c r="R3940" t="s">
        <v>8349</v>
      </c>
      <c r="S3940" s="17">
        <f t="shared" si="246"/>
        <v>42549.514629629623</v>
      </c>
      <c r="T3940" s="11">
        <f t="shared" si="247"/>
        <v>42588.083333333336</v>
      </c>
    </row>
    <row r="3941" spans="1:20" ht="45" x14ac:dyDescent="0.2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 t="shared" si="244"/>
        <v>2.5957748878923765</v>
      </c>
      <c r="P3941" s="7">
        <f t="shared" si="245"/>
        <v>180.75185011709601</v>
      </c>
      <c r="Q3941" t="s">
        <v>8319</v>
      </c>
      <c r="R3941" t="s">
        <v>8349</v>
      </c>
      <c r="S3941" s="17">
        <f t="shared" si="246"/>
        <v>42452.064490740733</v>
      </c>
      <c r="T3941" s="11">
        <f t="shared" si="247"/>
        <v>42482.064490740733</v>
      </c>
    </row>
    <row r="3942" spans="1:20" ht="30" x14ac:dyDescent="0.2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 t="shared" si="244"/>
        <v>2.6016666666666666</v>
      </c>
      <c r="P3942" s="7">
        <f t="shared" si="245"/>
        <v>34.68888888888889</v>
      </c>
      <c r="Q3942" t="s">
        <v>8338</v>
      </c>
      <c r="R3942" t="s">
        <v>8339</v>
      </c>
      <c r="S3942" s="17">
        <f t="shared" si="246"/>
        <v>42627.044930555552</v>
      </c>
      <c r="T3942" s="11">
        <f t="shared" si="247"/>
        <v>42657.044930555552</v>
      </c>
    </row>
    <row r="3943" spans="1:20" ht="45" x14ac:dyDescent="0.2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 t="shared" si="244"/>
        <v>2.6059999999999999</v>
      </c>
      <c r="P3943" s="7">
        <f t="shared" si="245"/>
        <v>54.616766467065865</v>
      </c>
      <c r="Q3943" t="s">
        <v>8338</v>
      </c>
      <c r="R3943" t="s">
        <v>8339</v>
      </c>
      <c r="S3943" s="17">
        <f t="shared" si="246"/>
        <v>42333.410717592589</v>
      </c>
      <c r="T3943" s="11">
        <f t="shared" si="247"/>
        <v>42368.916666666664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 t="shared" si="244"/>
        <v>2.6227999999999998</v>
      </c>
      <c r="P3944" s="7">
        <f t="shared" si="245"/>
        <v>127.32038834951456</v>
      </c>
      <c r="Q3944" t="s">
        <v>8319</v>
      </c>
      <c r="R3944" t="s">
        <v>8349</v>
      </c>
      <c r="S3944" s="17">
        <f t="shared" si="246"/>
        <v>40897.880902777775</v>
      </c>
      <c r="T3944" s="11">
        <f t="shared" si="247"/>
        <v>40919.833333333328</v>
      </c>
    </row>
    <row r="3945" spans="1:20" ht="45" x14ac:dyDescent="0.2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 t="shared" si="244"/>
        <v>2.625</v>
      </c>
      <c r="P3945" s="7">
        <f t="shared" si="245"/>
        <v>42</v>
      </c>
      <c r="Q3945" t="s">
        <v>8325</v>
      </c>
      <c r="R3945" t="s">
        <v>8326</v>
      </c>
      <c r="S3945" s="17">
        <f t="shared" si="246"/>
        <v>41302.835682870369</v>
      </c>
      <c r="T3945" s="11">
        <f t="shared" si="247"/>
        <v>41335.124305555553</v>
      </c>
    </row>
    <row r="3946" spans="1:20" ht="45" x14ac:dyDescent="0.2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 t="shared" si="244"/>
        <v>2.6302771750000002</v>
      </c>
      <c r="P3946" s="7">
        <f t="shared" si="245"/>
        <v>272.35590732591254</v>
      </c>
      <c r="Q3946" t="s">
        <v>8319</v>
      </c>
      <c r="R3946" t="s">
        <v>8349</v>
      </c>
      <c r="S3946" s="17">
        <f t="shared" si="246"/>
        <v>41561.29237268518</v>
      </c>
      <c r="T3946" s="11">
        <f t="shared" si="247"/>
        <v>41592.958333333328</v>
      </c>
    </row>
    <row r="3947" spans="1:20" ht="45" x14ac:dyDescent="0.2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 t="shared" si="244"/>
        <v>2.6462241666666664</v>
      </c>
      <c r="P3947" s="7">
        <f t="shared" si="245"/>
        <v>57.631016333938291</v>
      </c>
      <c r="Q3947" t="s">
        <v>8317</v>
      </c>
      <c r="R3947" t="s">
        <v>8357</v>
      </c>
      <c r="S3947" s="17">
        <f t="shared" si="246"/>
        <v>42387.190138888887</v>
      </c>
      <c r="T3947" s="11">
        <f t="shared" si="247"/>
        <v>42421.190138888887</v>
      </c>
    </row>
    <row r="3948" spans="1:20" ht="45" x14ac:dyDescent="0.2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 t="shared" si="244"/>
        <v>2.6524999999999999</v>
      </c>
      <c r="P3948" s="7">
        <f t="shared" si="245"/>
        <v>84.206349206349202</v>
      </c>
      <c r="Q3948" t="s">
        <v>8325</v>
      </c>
      <c r="R3948" t="s">
        <v>8326</v>
      </c>
      <c r="S3948" s="17">
        <f t="shared" si="246"/>
        <v>40939.629340277774</v>
      </c>
      <c r="T3948" s="11">
        <f t="shared" si="247"/>
        <v>40970.082638888889</v>
      </c>
    </row>
    <row r="3949" spans="1:20" ht="45" x14ac:dyDescent="0.2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 t="shared" si="244"/>
        <v>2.6566666666666667</v>
      </c>
      <c r="P3949" s="7">
        <f t="shared" si="245"/>
        <v>26.566666666666666</v>
      </c>
      <c r="Q3949" t="s">
        <v>8325</v>
      </c>
      <c r="R3949" t="s">
        <v>8329</v>
      </c>
      <c r="S3949" s="17">
        <f t="shared" si="246"/>
        <v>40991.499722222223</v>
      </c>
      <c r="T3949" s="11">
        <f t="shared" si="247"/>
        <v>41021.499722222223</v>
      </c>
    </row>
    <row r="3950" spans="1:20" ht="45" x14ac:dyDescent="0.2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 t="shared" si="244"/>
        <v>2.6713333333333331</v>
      </c>
      <c r="P3950" s="7">
        <f t="shared" si="245"/>
        <v>63.102362204724407</v>
      </c>
      <c r="Q3950" t="s">
        <v>8325</v>
      </c>
      <c r="R3950" t="s">
        <v>8327</v>
      </c>
      <c r="S3950" s="17">
        <f t="shared" si="246"/>
        <v>42695.049537037034</v>
      </c>
      <c r="T3950" s="11">
        <f t="shared" si="247"/>
        <v>42712.124999999993</v>
      </c>
    </row>
    <row r="3951" spans="1:20" ht="45" x14ac:dyDescent="0.2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 t="shared" si="244"/>
        <v>2.6729166666666666</v>
      </c>
      <c r="P3951" s="7">
        <f t="shared" si="245"/>
        <v>31.663376110562684</v>
      </c>
      <c r="Q3951" t="s">
        <v>8319</v>
      </c>
      <c r="R3951" t="s">
        <v>8321</v>
      </c>
      <c r="S3951" s="17">
        <f t="shared" si="246"/>
        <v>42163.748993055553</v>
      </c>
      <c r="T3951" s="11">
        <f t="shared" si="247"/>
        <v>42193.748993055553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 t="shared" si="244"/>
        <v>2.6991034482758622</v>
      </c>
      <c r="P3952" s="7">
        <f t="shared" si="245"/>
        <v>76.439453125</v>
      </c>
      <c r="Q3952" t="s">
        <v>8338</v>
      </c>
      <c r="R3952" t="s">
        <v>8339</v>
      </c>
      <c r="S3952" s="17">
        <f t="shared" si="246"/>
        <v>42326.610405092586</v>
      </c>
      <c r="T3952" s="11">
        <f t="shared" si="247"/>
        <v>42356.610405092586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 t="shared" si="244"/>
        <v>2.7067999999999999</v>
      </c>
      <c r="P3953" s="7">
        <f t="shared" si="245"/>
        <v>140.97916666666666</v>
      </c>
      <c r="Q3953" t="s">
        <v>8333</v>
      </c>
      <c r="R3953" t="s">
        <v>8351</v>
      </c>
      <c r="S3953" s="17">
        <f t="shared" si="246"/>
        <v>42452.617407407401</v>
      </c>
      <c r="T3953" s="11">
        <f t="shared" si="247"/>
        <v>42482.617407407401</v>
      </c>
    </row>
    <row r="3954" spans="1:20" ht="30" x14ac:dyDescent="0.2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 t="shared" si="244"/>
        <v>2.7069999999999999</v>
      </c>
      <c r="P3954" s="7">
        <f t="shared" si="245"/>
        <v>53.078431372549019</v>
      </c>
      <c r="Q3954" t="s">
        <v>8333</v>
      </c>
      <c r="R3954" t="s">
        <v>8351</v>
      </c>
      <c r="S3954" s="17">
        <f t="shared" si="246"/>
        <v>42338.500775462955</v>
      </c>
      <c r="T3954" s="11">
        <f t="shared" si="247"/>
        <v>42372.749305555553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 t="shared" si="244"/>
        <v>2.7185000000000001</v>
      </c>
      <c r="P3955" s="7">
        <f t="shared" si="245"/>
        <v>48.544642857142854</v>
      </c>
      <c r="Q3955" t="s">
        <v>8325</v>
      </c>
      <c r="R3955" t="s">
        <v>8326</v>
      </c>
      <c r="S3955" s="17">
        <f t="shared" si="246"/>
        <v>41228.716550925921</v>
      </c>
      <c r="T3955" s="11">
        <f t="shared" si="247"/>
        <v>41258.716550925921</v>
      </c>
    </row>
    <row r="3956" spans="1:20" ht="45" x14ac:dyDescent="0.2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 t="shared" si="244"/>
        <v>2.722777777777778</v>
      </c>
      <c r="P3956" s="7">
        <f t="shared" si="245"/>
        <v>98.413654618473899</v>
      </c>
      <c r="Q3956" t="s">
        <v>8333</v>
      </c>
      <c r="R3956" t="s">
        <v>8351</v>
      </c>
      <c r="S3956" s="17">
        <f t="shared" si="246"/>
        <v>42573.119652777772</v>
      </c>
      <c r="T3956" s="11">
        <f t="shared" si="247"/>
        <v>42588.119652777772</v>
      </c>
    </row>
    <row r="3957" spans="1:20" ht="30" x14ac:dyDescent="0.2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 t="shared" si="244"/>
        <v>2.7793846153846156</v>
      </c>
      <c r="P3957" s="7">
        <f t="shared" si="245"/>
        <v>67.159851301115239</v>
      </c>
      <c r="Q3957" t="s">
        <v>8338</v>
      </c>
      <c r="R3957" t="s">
        <v>8339</v>
      </c>
      <c r="S3957" s="17">
        <f t="shared" si="246"/>
        <v>41772.44935185185</v>
      </c>
      <c r="T3957" s="11">
        <f t="shared" si="247"/>
        <v>41800.147916666661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 t="shared" si="244"/>
        <v>2.7869999999999999</v>
      </c>
      <c r="P3958" s="7">
        <f t="shared" si="245"/>
        <v>23.518987341772153</v>
      </c>
      <c r="Q3958" t="s">
        <v>8319</v>
      </c>
      <c r="R3958" t="s">
        <v>8321</v>
      </c>
      <c r="S3958" s="17">
        <f t="shared" si="246"/>
        <v>42563.817986111106</v>
      </c>
      <c r="T3958" s="11">
        <f t="shared" si="247"/>
        <v>42593.817986111106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 t="shared" si="244"/>
        <v>2.80375</v>
      </c>
      <c r="P3959" s="7">
        <f t="shared" si="245"/>
        <v>81.268115942028984</v>
      </c>
      <c r="Q3959" t="s">
        <v>8338</v>
      </c>
      <c r="R3959" t="s">
        <v>8339</v>
      </c>
      <c r="S3959" s="17">
        <f t="shared" si="246"/>
        <v>42430.512118055551</v>
      </c>
      <c r="T3959" s="11">
        <f t="shared" si="247"/>
        <v>42460.958333333336</v>
      </c>
    </row>
    <row r="3960" spans="1:20" ht="45" x14ac:dyDescent="0.2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 t="shared" si="244"/>
        <v>2.8073000000000001</v>
      </c>
      <c r="P3960" s="7">
        <f t="shared" si="245"/>
        <v>201.96402877697841</v>
      </c>
      <c r="Q3960" t="s">
        <v>8319</v>
      </c>
      <c r="R3960" t="s">
        <v>8349</v>
      </c>
      <c r="S3960" s="17">
        <f t="shared" si="246"/>
        <v>42600.070416666662</v>
      </c>
      <c r="T3960" s="11">
        <f t="shared" si="247"/>
        <v>42645.070416666662</v>
      </c>
    </row>
    <row r="3961" spans="1:20" ht="45" x14ac:dyDescent="0.2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 t="shared" si="244"/>
        <v>2.8109999999999999</v>
      </c>
      <c r="P3961" s="7">
        <f t="shared" si="245"/>
        <v>147.94736842105263</v>
      </c>
      <c r="Q3961" t="s">
        <v>8319</v>
      </c>
      <c r="R3961" t="s">
        <v>8349</v>
      </c>
      <c r="S3961" s="17">
        <f t="shared" si="246"/>
        <v>41860.862233796295</v>
      </c>
      <c r="T3961" s="11">
        <f t="shared" si="247"/>
        <v>41905.862233796295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 t="shared" si="244"/>
        <v>2.8156666666666665</v>
      </c>
      <c r="P3962" s="7">
        <f t="shared" si="245"/>
        <v>52.793750000000003</v>
      </c>
      <c r="Q3962" t="s">
        <v>8338</v>
      </c>
      <c r="R3962" t="s">
        <v>8339</v>
      </c>
      <c r="S3962" s="17">
        <f t="shared" si="246"/>
        <v>42736.524560185186</v>
      </c>
      <c r="T3962" s="11">
        <f t="shared" si="247"/>
        <v>42766.791666666664</v>
      </c>
    </row>
    <row r="3963" spans="1:20" ht="45" x14ac:dyDescent="0.2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 t="shared" si="244"/>
        <v>2.8309000000000002</v>
      </c>
      <c r="P3963" s="7">
        <f t="shared" si="245"/>
        <v>42.63403614457831</v>
      </c>
      <c r="Q3963" t="s">
        <v>8333</v>
      </c>
      <c r="R3963" t="s">
        <v>8351</v>
      </c>
      <c r="S3963" s="17">
        <f t="shared" si="246"/>
        <v>42683.791712962957</v>
      </c>
      <c r="T3963" s="11">
        <f t="shared" si="247"/>
        <v>42713.791712962957</v>
      </c>
    </row>
    <row r="3964" spans="1:20" ht="45" x14ac:dyDescent="0.2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 t="shared" si="244"/>
        <v>2.8332000000000002</v>
      </c>
      <c r="P3964" s="7">
        <f t="shared" si="245"/>
        <v>49.880281690140848</v>
      </c>
      <c r="Q3964" t="s">
        <v>8310</v>
      </c>
      <c r="R3964" t="s">
        <v>8315</v>
      </c>
      <c r="S3964" s="17">
        <f t="shared" si="246"/>
        <v>41329.830451388887</v>
      </c>
      <c r="T3964" s="11">
        <f t="shared" si="247"/>
        <v>41359.788784722223</v>
      </c>
    </row>
    <row r="3965" spans="1:20" ht="45" x14ac:dyDescent="0.2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 t="shared" si="244"/>
        <v>2.8473999999999999</v>
      </c>
      <c r="P3965" s="7">
        <f t="shared" si="245"/>
        <v>107.04511278195488</v>
      </c>
      <c r="Q3965" t="s">
        <v>8333</v>
      </c>
      <c r="R3965" t="s">
        <v>8351</v>
      </c>
      <c r="S3965" s="17">
        <f t="shared" si="246"/>
        <v>42380.481956018521</v>
      </c>
      <c r="T3965" s="11">
        <f t="shared" si="247"/>
        <v>42394.458333333336</v>
      </c>
    </row>
    <row r="3966" spans="1:20" ht="30" x14ac:dyDescent="0.2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 t="shared" si="244"/>
        <v>2.8496600000000001</v>
      </c>
      <c r="P3966" s="7">
        <f t="shared" si="245"/>
        <v>279.37843137254902</v>
      </c>
      <c r="Q3966" t="s">
        <v>8319</v>
      </c>
      <c r="R3966" t="s">
        <v>8349</v>
      </c>
      <c r="S3966" s="17">
        <f t="shared" si="246"/>
        <v>42676.378645833327</v>
      </c>
      <c r="T3966" s="11">
        <f t="shared" si="247"/>
        <v>42707.420312499999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 t="shared" si="244"/>
        <v>2.8613861386138613</v>
      </c>
      <c r="P3967" s="7">
        <f t="shared" si="245"/>
        <v>19.266666666666666</v>
      </c>
      <c r="Q3967" t="s">
        <v>8317</v>
      </c>
      <c r="R3967" t="s">
        <v>8318</v>
      </c>
      <c r="S3967" s="17">
        <f t="shared" si="246"/>
        <v>42282.561898148146</v>
      </c>
      <c r="T3967" s="11">
        <f t="shared" si="247"/>
        <v>42342.603564814817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 t="shared" si="244"/>
        <v>2.8665822784810127</v>
      </c>
      <c r="P3968" s="7">
        <f t="shared" si="245"/>
        <v>41.782287822878232</v>
      </c>
      <c r="Q3968" t="s">
        <v>8333</v>
      </c>
      <c r="R3968" t="s">
        <v>8351</v>
      </c>
      <c r="S3968" s="17">
        <f t="shared" si="246"/>
        <v>42467.743645833332</v>
      </c>
      <c r="T3968" s="11">
        <f t="shared" si="247"/>
        <v>42497.743645833332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 t="shared" si="244"/>
        <v>2.87</v>
      </c>
      <c r="P3969" s="7">
        <f t="shared" si="245"/>
        <v>58.571428571428569</v>
      </c>
      <c r="Q3969" t="s">
        <v>8317</v>
      </c>
      <c r="R3969" t="s">
        <v>8318</v>
      </c>
      <c r="S3969" s="17">
        <f t="shared" si="246"/>
        <v>42450.887523148143</v>
      </c>
      <c r="T3969" s="11">
        <f t="shared" si="247"/>
        <v>42464.887523148143</v>
      </c>
    </row>
    <row r="3970" spans="1:20" ht="45" x14ac:dyDescent="0.2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 t="shared" ref="O3970:O4033" si="248">E3970/D3970</f>
        <v>2.8816999999999999</v>
      </c>
      <c r="P3970" s="7">
        <f t="shared" ref="P3970:P4033" si="249">IFERROR(E3970/L3970,0)</f>
        <v>47.474464579901152</v>
      </c>
      <c r="Q3970" t="s">
        <v>8319</v>
      </c>
      <c r="R3970" t="s">
        <v>8349</v>
      </c>
      <c r="S3970" s="17">
        <f t="shared" ref="S3970:S4033" si="250">(((J3970/60)/60)/24)+DATE(1970,1,1)+(-5/24)</f>
        <v>42150.502233796295</v>
      </c>
      <c r="T3970" s="11">
        <f t="shared" ref="T3970:T4033" si="251">(((I3970/60)/60)/24)+DATE(1970,1,1)+(-5/24)</f>
        <v>42180.583333333336</v>
      </c>
    </row>
    <row r="3971" spans="1:20" ht="45" x14ac:dyDescent="0.2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 t="shared" si="248"/>
        <v>2.89</v>
      </c>
      <c r="P3971" s="7">
        <f t="shared" si="249"/>
        <v>43.35</v>
      </c>
      <c r="Q3971" t="s">
        <v>8317</v>
      </c>
      <c r="R3971" t="s">
        <v>8318</v>
      </c>
      <c r="S3971" s="17">
        <f t="shared" si="250"/>
        <v>42521.08317129629</v>
      </c>
      <c r="T3971" s="11">
        <f t="shared" si="251"/>
        <v>42529.374305555553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 t="shared" si="248"/>
        <v>2.9</v>
      </c>
      <c r="P3972" s="7">
        <f t="shared" si="249"/>
        <v>19.333333333333332</v>
      </c>
      <c r="Q3972" t="s">
        <v>8338</v>
      </c>
      <c r="R3972" t="s">
        <v>8339</v>
      </c>
      <c r="S3972" s="17">
        <f t="shared" si="250"/>
        <v>42747.298356481479</v>
      </c>
      <c r="T3972" s="11">
        <f t="shared" si="251"/>
        <v>42777.298356481479</v>
      </c>
    </row>
    <row r="3973" spans="1:20" ht="45" x14ac:dyDescent="0.2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 t="shared" si="248"/>
        <v>2.9250166666666666</v>
      </c>
      <c r="P3973" s="7">
        <f t="shared" si="249"/>
        <v>73.125416666666666</v>
      </c>
      <c r="Q3973" t="s">
        <v>8325</v>
      </c>
      <c r="R3973" t="s">
        <v>8330</v>
      </c>
      <c r="S3973" s="17">
        <f t="shared" si="250"/>
        <v>41646.58388888889</v>
      </c>
      <c r="T3973" s="11">
        <f t="shared" si="251"/>
        <v>41676.58388888889</v>
      </c>
    </row>
    <row r="3974" spans="1:20" ht="30" x14ac:dyDescent="0.2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 t="shared" si="248"/>
        <v>2.9289999999999998</v>
      </c>
      <c r="P3974" s="7">
        <f t="shared" si="249"/>
        <v>36.612499999999997</v>
      </c>
      <c r="Q3974" t="s">
        <v>8310</v>
      </c>
      <c r="R3974" t="s">
        <v>8315</v>
      </c>
      <c r="S3974" s="17">
        <f t="shared" si="250"/>
        <v>41333.628854166665</v>
      </c>
      <c r="T3974" s="11">
        <f t="shared" si="251"/>
        <v>41353.587187500001</v>
      </c>
    </row>
    <row r="3975" spans="1:20" ht="45" x14ac:dyDescent="0.2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 t="shared" si="248"/>
        <v>2.9403333333333332</v>
      </c>
      <c r="P3975" s="7">
        <f t="shared" si="249"/>
        <v>483.34246575342468</v>
      </c>
      <c r="Q3975" t="s">
        <v>8319</v>
      </c>
      <c r="R3975" t="s">
        <v>8349</v>
      </c>
      <c r="S3975" s="17">
        <f t="shared" si="250"/>
        <v>42067.71533564815</v>
      </c>
      <c r="T3975" s="11">
        <f t="shared" si="251"/>
        <v>42112.673668981479</v>
      </c>
    </row>
    <row r="3976" spans="1:20" ht="45" x14ac:dyDescent="0.2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 t="shared" si="248"/>
        <v>2.9420799999999998</v>
      </c>
      <c r="P3976" s="7">
        <f t="shared" si="249"/>
        <v>66.623188405797094</v>
      </c>
      <c r="Q3976" t="s">
        <v>8336</v>
      </c>
      <c r="R3976" t="s">
        <v>8352</v>
      </c>
      <c r="S3976" s="17">
        <f t="shared" si="250"/>
        <v>42692.591539351844</v>
      </c>
      <c r="T3976" s="11">
        <f t="shared" si="251"/>
        <v>42723.124305555553</v>
      </c>
    </row>
    <row r="3977" spans="1:20" ht="45" x14ac:dyDescent="0.2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 t="shared" si="248"/>
        <v>2.9472727272727273</v>
      </c>
      <c r="P3977" s="7">
        <f t="shared" si="249"/>
        <v>92.102272727272734</v>
      </c>
      <c r="Q3977" t="s">
        <v>8325</v>
      </c>
      <c r="R3977" t="s">
        <v>8326</v>
      </c>
      <c r="S3977" s="17">
        <f t="shared" si="250"/>
        <v>40586.877199074072</v>
      </c>
      <c r="T3977" s="11">
        <f t="shared" si="251"/>
        <v>40635.835532407407</v>
      </c>
    </row>
    <row r="3978" spans="1:20" ht="45" x14ac:dyDescent="0.2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 t="shared" si="248"/>
        <v>2.9687520259319289</v>
      </c>
      <c r="P3978" s="7">
        <f t="shared" si="249"/>
        <v>7.1902649656526005</v>
      </c>
      <c r="Q3978" t="s">
        <v>8319</v>
      </c>
      <c r="R3978" t="s">
        <v>8349</v>
      </c>
      <c r="S3978" s="17">
        <f t="shared" si="250"/>
        <v>42199.118738425925</v>
      </c>
      <c r="T3978" s="11">
        <f t="shared" si="251"/>
        <v>42231.118738425925</v>
      </c>
    </row>
    <row r="3979" spans="1:20" ht="45" x14ac:dyDescent="0.2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 t="shared" si="248"/>
        <v>2.9849999999999999</v>
      </c>
      <c r="P3979" s="7">
        <f t="shared" si="249"/>
        <v>35.117647058823529</v>
      </c>
      <c r="Q3979" t="s">
        <v>8333</v>
      </c>
      <c r="R3979" t="s">
        <v>8351</v>
      </c>
      <c r="S3979" s="17">
        <f t="shared" si="250"/>
        <v>42689.644756944443</v>
      </c>
      <c r="T3979" s="11">
        <f t="shared" si="251"/>
        <v>42696.644756944443</v>
      </c>
    </row>
    <row r="3980" spans="1:20" ht="45" x14ac:dyDescent="0.2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 t="shared" si="248"/>
        <v>3</v>
      </c>
      <c r="P3980" s="7">
        <f t="shared" si="249"/>
        <v>53.846153846153847</v>
      </c>
      <c r="Q3980" t="s">
        <v>8317</v>
      </c>
      <c r="R3980" t="s">
        <v>8318</v>
      </c>
      <c r="S3980" s="17">
        <f t="shared" si="250"/>
        <v>41809.933865740735</v>
      </c>
      <c r="T3980" s="11">
        <f t="shared" si="251"/>
        <v>41823.933865740735</v>
      </c>
    </row>
    <row r="3981" spans="1:20" ht="45" x14ac:dyDescent="0.2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 t="shared" si="248"/>
        <v>3.0011791999999997</v>
      </c>
      <c r="P3981" s="7">
        <f t="shared" si="249"/>
        <v>73.486268364348675</v>
      </c>
      <c r="Q3981" t="s">
        <v>8319</v>
      </c>
      <c r="R3981" t="s">
        <v>8321</v>
      </c>
      <c r="S3981" s="17">
        <f t="shared" si="250"/>
        <v>41898.457627314812</v>
      </c>
      <c r="T3981" s="11">
        <f t="shared" si="251"/>
        <v>41940.833333333328</v>
      </c>
    </row>
    <row r="3982" spans="1:20" ht="45" x14ac:dyDescent="0.2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 t="shared" si="248"/>
        <v>3.0047639999999998</v>
      </c>
      <c r="P3982" s="7">
        <f t="shared" si="249"/>
        <v>70.041118881118877</v>
      </c>
      <c r="Q3982" t="s">
        <v>8319</v>
      </c>
      <c r="R3982" t="s">
        <v>8349</v>
      </c>
      <c r="S3982" s="17">
        <f t="shared" si="250"/>
        <v>41578.001770833333</v>
      </c>
      <c r="T3982" s="11">
        <f t="shared" si="251"/>
        <v>41638.043437499997</v>
      </c>
    </row>
    <row r="3983" spans="1:20" ht="45" x14ac:dyDescent="0.2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 t="shared" si="248"/>
        <v>3.0219999999999998</v>
      </c>
      <c r="P3983" s="7">
        <f t="shared" si="249"/>
        <v>52.103448275862071</v>
      </c>
      <c r="Q3983" t="s">
        <v>8317</v>
      </c>
      <c r="R3983" t="s">
        <v>8357</v>
      </c>
      <c r="S3983" s="17">
        <f t="shared" si="250"/>
        <v>41761.301076388889</v>
      </c>
      <c r="T3983" s="11">
        <f t="shared" si="251"/>
        <v>41789.458333333328</v>
      </c>
    </row>
    <row r="3984" spans="1:20" ht="45" x14ac:dyDescent="0.2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 t="shared" si="248"/>
        <v>3.0242</v>
      </c>
      <c r="P3984" s="7">
        <f t="shared" si="249"/>
        <v>252.01666666666668</v>
      </c>
      <c r="Q3984" t="s">
        <v>8317</v>
      </c>
      <c r="R3984" t="s">
        <v>8318</v>
      </c>
      <c r="S3984" s="17">
        <f t="shared" si="250"/>
        <v>42473.586377314808</v>
      </c>
      <c r="T3984" s="11">
        <f t="shared" si="251"/>
        <v>42503.586377314808</v>
      </c>
    </row>
    <row r="3985" spans="1:20" ht="45" x14ac:dyDescent="0.2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 t="shared" si="248"/>
        <v>3.038011142857143</v>
      </c>
      <c r="P3985" s="7">
        <f t="shared" si="249"/>
        <v>157.29347633136095</v>
      </c>
      <c r="Q3985" t="s">
        <v>8319</v>
      </c>
      <c r="R3985" t="s">
        <v>8355</v>
      </c>
      <c r="S3985" s="17">
        <f t="shared" si="250"/>
        <v>41075.02952546296</v>
      </c>
      <c r="T3985" s="11">
        <f t="shared" si="251"/>
        <v>41105.02952546296</v>
      </c>
    </row>
    <row r="3986" spans="1:20" ht="45" x14ac:dyDescent="0.2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 t="shared" si="248"/>
        <v>3.0418799999999999</v>
      </c>
      <c r="P3986" s="7">
        <f t="shared" si="249"/>
        <v>143.21468926553672</v>
      </c>
      <c r="Q3986" t="s">
        <v>8319</v>
      </c>
      <c r="R3986" t="s">
        <v>8349</v>
      </c>
      <c r="S3986" s="17">
        <f t="shared" si="250"/>
        <v>42689.35733796296</v>
      </c>
      <c r="T3986" s="11">
        <f t="shared" si="251"/>
        <v>42718.999999999993</v>
      </c>
    </row>
    <row r="3987" spans="1:20" ht="45" x14ac:dyDescent="0.2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 t="shared" si="248"/>
        <v>3.05158</v>
      </c>
      <c r="P3987" s="7">
        <f t="shared" si="249"/>
        <v>383.3643216080402</v>
      </c>
      <c r="Q3987" t="s">
        <v>8319</v>
      </c>
      <c r="R3987" t="s">
        <v>8349</v>
      </c>
      <c r="S3987" s="17">
        <f t="shared" si="250"/>
        <v>42661.115081018514</v>
      </c>
      <c r="T3987" s="11">
        <f t="shared" si="251"/>
        <v>42697.156747685185</v>
      </c>
    </row>
    <row r="3988" spans="1:20" ht="45" x14ac:dyDescent="0.2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 t="shared" si="248"/>
        <v>3.0546000000000002</v>
      </c>
      <c r="P3988" s="7">
        <f t="shared" si="249"/>
        <v>68.488789237668158</v>
      </c>
      <c r="Q3988" t="s">
        <v>8310</v>
      </c>
      <c r="R3988" t="s">
        <v>8315</v>
      </c>
      <c r="S3988" s="17">
        <f t="shared" si="250"/>
        <v>40480.155150462961</v>
      </c>
      <c r="T3988" s="11">
        <f t="shared" si="251"/>
        <v>40530.196817129625</v>
      </c>
    </row>
    <row r="3989" spans="1:20" ht="45" x14ac:dyDescent="0.2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 t="shared" si="248"/>
        <v>3.0683333333333334</v>
      </c>
      <c r="P3989" s="7">
        <f t="shared" si="249"/>
        <v>61.366666666666667</v>
      </c>
      <c r="Q3989" t="s">
        <v>8325</v>
      </c>
      <c r="R3989" t="s">
        <v>8326</v>
      </c>
      <c r="S3989" s="17">
        <f t="shared" si="250"/>
        <v>40925.839525462965</v>
      </c>
      <c r="T3989" s="11">
        <f t="shared" si="251"/>
        <v>40985.797858796293</v>
      </c>
    </row>
    <row r="3990" spans="1:20" ht="45" x14ac:dyDescent="0.2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 t="shared" si="248"/>
        <v>3.0865999999999998</v>
      </c>
      <c r="P3990" s="7">
        <f t="shared" si="249"/>
        <v>117.36121673003802</v>
      </c>
      <c r="Q3990" t="s">
        <v>8310</v>
      </c>
      <c r="R3990" t="s">
        <v>8311</v>
      </c>
      <c r="S3990" s="17">
        <f t="shared" si="250"/>
        <v>41802.582013888888</v>
      </c>
      <c r="T3990" s="11">
        <f t="shared" si="251"/>
        <v>41832.791666666664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 t="shared" si="248"/>
        <v>3.12</v>
      </c>
      <c r="P3991" s="7">
        <f t="shared" si="249"/>
        <v>91.764705882352942</v>
      </c>
      <c r="Q3991" t="s">
        <v>8319</v>
      </c>
      <c r="R3991" t="s">
        <v>8349</v>
      </c>
      <c r="S3991" s="17">
        <f t="shared" si="250"/>
        <v>40346.917268518519</v>
      </c>
      <c r="T3991" s="11">
        <f t="shared" si="251"/>
        <v>40361.75</v>
      </c>
    </row>
    <row r="3992" spans="1:20" ht="45" x14ac:dyDescent="0.2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 t="shared" si="248"/>
        <v>3.15</v>
      </c>
      <c r="P3992" s="7">
        <f t="shared" si="249"/>
        <v>35.795454545454547</v>
      </c>
      <c r="Q3992" t="s">
        <v>8317</v>
      </c>
      <c r="R3992" t="s">
        <v>8318</v>
      </c>
      <c r="S3992" s="17">
        <f t="shared" si="250"/>
        <v>42479.223958333336</v>
      </c>
      <c r="T3992" s="11">
        <f t="shared" si="251"/>
        <v>42492.749999999993</v>
      </c>
    </row>
    <row r="3993" spans="1:20" ht="45" x14ac:dyDescent="0.2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 t="shared" si="248"/>
        <v>3.151388888888889</v>
      </c>
      <c r="P3993" s="7">
        <f t="shared" si="249"/>
        <v>105.04629629629629</v>
      </c>
      <c r="Q3993" t="s">
        <v>8322</v>
      </c>
      <c r="R3993" t="s">
        <v>8323</v>
      </c>
      <c r="S3993" s="17">
        <f t="shared" si="250"/>
        <v>41579.525925925926</v>
      </c>
      <c r="T3993" s="11">
        <f t="shared" si="251"/>
        <v>41598.999305555553</v>
      </c>
    </row>
    <row r="3994" spans="1:20" ht="45" x14ac:dyDescent="0.2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 t="shared" si="248"/>
        <v>3.1732719999999999</v>
      </c>
      <c r="P3994" s="7">
        <f t="shared" si="249"/>
        <v>259.25424836601309</v>
      </c>
      <c r="Q3994" t="s">
        <v>8319</v>
      </c>
      <c r="R3994" t="s">
        <v>8349</v>
      </c>
      <c r="S3994" s="17">
        <f t="shared" si="250"/>
        <v>42519.448182870365</v>
      </c>
      <c r="T3994" s="11">
        <f t="shared" si="251"/>
        <v>42549.448182870365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 t="shared" si="248"/>
        <v>3.1869988910451896</v>
      </c>
      <c r="P3995" s="7">
        <f t="shared" si="249"/>
        <v>131.37719999999999</v>
      </c>
      <c r="Q3995" t="s">
        <v>8317</v>
      </c>
      <c r="R3995" t="s">
        <v>8357</v>
      </c>
      <c r="S3995" s="17">
        <f t="shared" si="250"/>
        <v>42534.687291666669</v>
      </c>
      <c r="T3995" s="11">
        <f t="shared" si="251"/>
        <v>42564.687291666669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 t="shared" si="248"/>
        <v>3.2005299999999997</v>
      </c>
      <c r="P3996" s="7">
        <f t="shared" si="249"/>
        <v>55.276856649395505</v>
      </c>
      <c r="Q3996" t="s">
        <v>8319</v>
      </c>
      <c r="R3996" t="s">
        <v>8349</v>
      </c>
      <c r="S3996" s="17">
        <f t="shared" si="250"/>
        <v>42570.788090277776</v>
      </c>
      <c r="T3996" s="11">
        <f t="shared" si="251"/>
        <v>42600.788090277776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 t="shared" si="248"/>
        <v>3.2026666666666666</v>
      </c>
      <c r="P3997" s="7">
        <f t="shared" si="249"/>
        <v>24.762886597938145</v>
      </c>
      <c r="Q3997" t="s">
        <v>8333</v>
      </c>
      <c r="R3997" t="s">
        <v>8351</v>
      </c>
      <c r="S3997" s="17">
        <f t="shared" si="250"/>
        <v>42469.666574074072</v>
      </c>
      <c r="T3997" s="11">
        <f t="shared" si="251"/>
        <v>42486.874999999993</v>
      </c>
    </row>
    <row r="3998" spans="1:20" ht="45" x14ac:dyDescent="0.2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 t="shared" si="248"/>
        <v>3.2223999999999999</v>
      </c>
      <c r="P3998" s="7">
        <f t="shared" si="249"/>
        <v>56.414565826330531</v>
      </c>
      <c r="Q3998" t="s">
        <v>8338</v>
      </c>
      <c r="R3998" t="s">
        <v>8339</v>
      </c>
      <c r="S3998" s="17">
        <f t="shared" si="250"/>
        <v>42072.27984953703</v>
      </c>
      <c r="T3998" s="11">
        <f t="shared" si="251"/>
        <v>42102.27984953703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 t="shared" si="248"/>
        <v>3.2609166666666667</v>
      </c>
      <c r="P3999" s="7">
        <f t="shared" si="249"/>
        <v>80.022494887525568</v>
      </c>
      <c r="Q3999" t="s">
        <v>8319</v>
      </c>
      <c r="R3999" t="s">
        <v>8355</v>
      </c>
      <c r="S3999" s="17">
        <f t="shared" si="250"/>
        <v>41915.538981481477</v>
      </c>
      <c r="T3999" s="11">
        <f t="shared" si="251"/>
        <v>41955.680555555555</v>
      </c>
    </row>
    <row r="4000" spans="1:20" ht="45" x14ac:dyDescent="0.2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 t="shared" si="248"/>
        <v>3.2692000000000001</v>
      </c>
      <c r="P4000" s="7">
        <f t="shared" si="249"/>
        <v>97.297619047619051</v>
      </c>
      <c r="Q4000" t="s">
        <v>8333</v>
      </c>
      <c r="R4000" t="s">
        <v>8351</v>
      </c>
      <c r="S4000" s="17">
        <f t="shared" si="250"/>
        <v>41694.808449074073</v>
      </c>
      <c r="T4000" s="11">
        <f t="shared" si="251"/>
        <v>41724.766782407409</v>
      </c>
    </row>
    <row r="4001" spans="1:20" ht="45" x14ac:dyDescent="0.2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 t="shared" si="248"/>
        <v>3.3</v>
      </c>
      <c r="P4001" s="7">
        <f t="shared" si="249"/>
        <v>43.421052631578945</v>
      </c>
      <c r="Q4001" t="s">
        <v>8317</v>
      </c>
      <c r="R4001" t="s">
        <v>8318</v>
      </c>
      <c r="S4001" s="17">
        <f t="shared" si="250"/>
        <v>42487.418668981474</v>
      </c>
      <c r="T4001" s="11">
        <f t="shared" si="251"/>
        <v>42521.249999999993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 t="shared" si="248"/>
        <v>3.3203999999999998</v>
      </c>
      <c r="P4002" s="7">
        <f t="shared" si="249"/>
        <v>21.230179028132991</v>
      </c>
      <c r="Q4002" t="s">
        <v>8333</v>
      </c>
      <c r="R4002" t="s">
        <v>8351</v>
      </c>
      <c r="S4002" s="17">
        <f t="shared" si="250"/>
        <v>42331.170590277768</v>
      </c>
      <c r="T4002" s="11">
        <f t="shared" si="251"/>
        <v>42351.791666666664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 t="shared" si="248"/>
        <v>3.3558333333333334</v>
      </c>
      <c r="P4003" s="7">
        <f t="shared" si="249"/>
        <v>41.773858921161825</v>
      </c>
      <c r="Q4003" t="s">
        <v>8317</v>
      </c>
      <c r="R4003" t="s">
        <v>8318</v>
      </c>
      <c r="S4003" s="17">
        <f t="shared" si="250"/>
        <v>40632.946030092593</v>
      </c>
      <c r="T4003" s="11">
        <f t="shared" si="251"/>
        <v>40663.999305555553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 t="shared" si="248"/>
        <v>3.3870588235294119</v>
      </c>
      <c r="P4004" s="7">
        <f t="shared" si="249"/>
        <v>62.586956521739133</v>
      </c>
      <c r="Q4004" t="s">
        <v>8317</v>
      </c>
      <c r="R4004" t="s">
        <v>8318</v>
      </c>
      <c r="S4004" s="17">
        <f t="shared" si="250"/>
        <v>42461.932534722226</v>
      </c>
      <c r="T4004" s="11">
        <f t="shared" si="251"/>
        <v>42489.666666666664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 t="shared" si="248"/>
        <v>3.4209999999999998</v>
      </c>
      <c r="P4005" s="7">
        <f t="shared" si="249"/>
        <v>43.031446540880502</v>
      </c>
      <c r="Q4005" t="s">
        <v>8325</v>
      </c>
      <c r="R4005" t="s">
        <v>8330</v>
      </c>
      <c r="S4005" s="17">
        <f t="shared" si="250"/>
        <v>42611.274872685179</v>
      </c>
      <c r="T4005" s="11">
        <f t="shared" si="251"/>
        <v>42625.274872685179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 t="shared" si="248"/>
        <v>3.4660000000000002</v>
      </c>
      <c r="P4006" s="7">
        <f t="shared" si="249"/>
        <v>29.310782241014799</v>
      </c>
      <c r="Q4006" t="s">
        <v>8319</v>
      </c>
      <c r="R4006" t="s">
        <v>8349</v>
      </c>
      <c r="S4006" s="17">
        <f t="shared" si="250"/>
        <v>41438.691261574073</v>
      </c>
      <c r="T4006" s="11">
        <f t="shared" si="251"/>
        <v>41468.691261574073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 t="shared" si="248"/>
        <v>3.4801799999999998</v>
      </c>
      <c r="P4007" s="7">
        <f t="shared" si="249"/>
        <v>511.79117647058825</v>
      </c>
      <c r="Q4007" t="s">
        <v>8319</v>
      </c>
      <c r="R4007" t="s">
        <v>8349</v>
      </c>
      <c r="S4007" s="17">
        <f t="shared" si="250"/>
        <v>42157.043495370373</v>
      </c>
      <c r="T4007" s="11">
        <f t="shared" si="251"/>
        <v>42197.043495370373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 t="shared" si="248"/>
        <v>3.5016666666666665</v>
      </c>
      <c r="P4008" s="7">
        <f t="shared" si="249"/>
        <v>75.035714285714292</v>
      </c>
      <c r="Q4008" t="s">
        <v>8325</v>
      </c>
      <c r="R4008" t="s">
        <v>8326</v>
      </c>
      <c r="S4008" s="17">
        <f t="shared" si="250"/>
        <v>40564.824178240735</v>
      </c>
      <c r="T4008" s="11">
        <f t="shared" si="251"/>
        <v>40579.824178240735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 t="shared" si="248"/>
        <v>3.50844625</v>
      </c>
      <c r="P4009" s="7">
        <f t="shared" si="249"/>
        <v>71.237487309644663</v>
      </c>
      <c r="Q4009" t="s">
        <v>8317</v>
      </c>
      <c r="R4009" t="s">
        <v>8357</v>
      </c>
      <c r="S4009" s="17">
        <f t="shared" si="250"/>
        <v>41391.574571759258</v>
      </c>
      <c r="T4009" s="11">
        <f t="shared" si="251"/>
        <v>41421.082638888889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 t="shared" si="248"/>
        <v>3.5180366666666667</v>
      </c>
      <c r="P4010" s="7">
        <f t="shared" si="249"/>
        <v>22.079728033472804</v>
      </c>
      <c r="Q4010" t="s">
        <v>8325</v>
      </c>
      <c r="R4010" t="s">
        <v>8330</v>
      </c>
      <c r="S4010" s="17">
        <f t="shared" si="250"/>
        <v>42271.043645833335</v>
      </c>
      <c r="T4010" s="11">
        <f t="shared" si="251"/>
        <v>42293.958333333336</v>
      </c>
    </row>
    <row r="4011" spans="1:20" ht="45" x14ac:dyDescent="0.2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 t="shared" si="248"/>
        <v>3.5292777777777777</v>
      </c>
      <c r="P4011" s="7">
        <f t="shared" si="249"/>
        <v>64.625635808748726</v>
      </c>
      <c r="Q4011" t="s">
        <v>8333</v>
      </c>
      <c r="R4011" t="s">
        <v>8351</v>
      </c>
      <c r="S4011" s="17">
        <f t="shared" si="250"/>
        <v>41914.794942129629</v>
      </c>
      <c r="T4011" s="11">
        <f t="shared" si="251"/>
        <v>41955.124305555553</v>
      </c>
    </row>
    <row r="4012" spans="1:20" ht="45" x14ac:dyDescent="0.2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 t="shared" si="248"/>
        <v>3.5304799999999998</v>
      </c>
      <c r="P4012" s="7">
        <f t="shared" si="249"/>
        <v>326.29205175600737</v>
      </c>
      <c r="Q4012" t="s">
        <v>8319</v>
      </c>
      <c r="R4012" t="s">
        <v>8349</v>
      </c>
      <c r="S4012" s="17">
        <f t="shared" si="250"/>
        <v>42374.875613425924</v>
      </c>
      <c r="T4012" s="11">
        <f t="shared" si="251"/>
        <v>42419.875613425924</v>
      </c>
    </row>
    <row r="4013" spans="1:20" ht="45" x14ac:dyDescent="0.2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 t="shared" si="248"/>
        <v>3.5461999999999998</v>
      </c>
      <c r="P4013" s="7">
        <f t="shared" si="249"/>
        <v>89.100502512562812</v>
      </c>
      <c r="Q4013" t="s">
        <v>8319</v>
      </c>
      <c r="R4013" t="s">
        <v>8355</v>
      </c>
      <c r="S4013" s="17">
        <f t="shared" si="250"/>
        <v>41667.614953703705</v>
      </c>
      <c r="T4013" s="11">
        <f t="shared" si="251"/>
        <v>41697.75</v>
      </c>
    </row>
    <row r="4014" spans="1:20" ht="30" x14ac:dyDescent="0.2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 t="shared" si="248"/>
        <v>3.5482402000000004</v>
      </c>
      <c r="P4014" s="7">
        <f t="shared" si="249"/>
        <v>91.214401028277635</v>
      </c>
      <c r="Q4014" t="s">
        <v>8319</v>
      </c>
      <c r="R4014" t="s">
        <v>8349</v>
      </c>
      <c r="S4014" s="17">
        <f t="shared" si="250"/>
        <v>42423.334050925921</v>
      </c>
      <c r="T4014" s="11">
        <f t="shared" si="251"/>
        <v>42463.292384259257</v>
      </c>
    </row>
    <row r="4015" spans="1:20" ht="30" x14ac:dyDescent="0.2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 t="shared" si="248"/>
        <v>3.6120000000000001</v>
      </c>
      <c r="P4015" s="7">
        <f t="shared" si="249"/>
        <v>96.063829787234042</v>
      </c>
      <c r="Q4015" t="s">
        <v>8319</v>
      </c>
      <c r="R4015" t="s">
        <v>8349</v>
      </c>
      <c r="S4015" s="17">
        <f t="shared" si="250"/>
        <v>41847.813437500001</v>
      </c>
      <c r="T4015" s="11">
        <f t="shared" si="251"/>
        <v>41877.813437500001</v>
      </c>
    </row>
    <row r="4016" spans="1:20" ht="45" x14ac:dyDescent="0.2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 t="shared" si="248"/>
        <v>3.7012999999999998</v>
      </c>
      <c r="P4016" s="7">
        <f t="shared" si="249"/>
        <v>182.78024691358024</v>
      </c>
      <c r="Q4016" t="s">
        <v>8319</v>
      </c>
      <c r="R4016" t="s">
        <v>8349</v>
      </c>
      <c r="S4016" s="17">
        <f t="shared" si="250"/>
        <v>41730.455196759256</v>
      </c>
      <c r="T4016" s="11">
        <f t="shared" si="251"/>
        <v>41760.455196759256</v>
      </c>
    </row>
    <row r="4017" spans="1:20" ht="45" x14ac:dyDescent="0.2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 t="shared" si="248"/>
        <v>3.7549600000000001</v>
      </c>
      <c r="P4017" s="7">
        <f t="shared" si="249"/>
        <v>186.81393034825871</v>
      </c>
      <c r="Q4017" t="s">
        <v>8319</v>
      </c>
      <c r="R4017" t="s">
        <v>8349</v>
      </c>
      <c r="S4017" s="17">
        <f t="shared" si="250"/>
        <v>41445.125798611109</v>
      </c>
      <c r="T4017" s="11">
        <f t="shared" si="251"/>
        <v>41505.125798611109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 t="shared" si="248"/>
        <v>3.7702</v>
      </c>
      <c r="P4018" s="7">
        <f t="shared" si="249"/>
        <v>65.00344827586207</v>
      </c>
      <c r="Q4018" t="s">
        <v>8333</v>
      </c>
      <c r="R4018" t="s">
        <v>8351</v>
      </c>
      <c r="S4018" s="17">
        <f t="shared" si="250"/>
        <v>42647.610486111109</v>
      </c>
      <c r="T4018" s="11">
        <f t="shared" si="251"/>
        <v>42659.645833333336</v>
      </c>
    </row>
    <row r="4019" spans="1:20" ht="45" x14ac:dyDescent="0.2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 t="shared" si="248"/>
        <v>3.7773333333333334</v>
      </c>
      <c r="P4019" s="7">
        <f t="shared" si="249"/>
        <v>40.762589928057551</v>
      </c>
      <c r="Q4019" t="s">
        <v>8322</v>
      </c>
      <c r="R4019" t="s">
        <v>8323</v>
      </c>
      <c r="S4019" s="17">
        <f t="shared" si="250"/>
        <v>42522.581469907404</v>
      </c>
      <c r="T4019" s="11">
        <f t="shared" si="251"/>
        <v>42551.581469907404</v>
      </c>
    </row>
    <row r="4020" spans="1:20" ht="45" x14ac:dyDescent="0.2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 t="shared" si="248"/>
        <v>3.80525</v>
      </c>
      <c r="P4020" s="7">
        <f t="shared" si="249"/>
        <v>188.37871287128712</v>
      </c>
      <c r="Q4020" t="s">
        <v>8333</v>
      </c>
      <c r="R4020" t="s">
        <v>8351</v>
      </c>
      <c r="S4020" s="17">
        <f t="shared" si="250"/>
        <v>41968.621493055551</v>
      </c>
      <c r="T4020" s="11">
        <f t="shared" si="251"/>
        <v>41993.833333333336</v>
      </c>
    </row>
    <row r="4021" spans="1:20" ht="30" x14ac:dyDescent="0.2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 t="shared" si="248"/>
        <v>3.8212909090909091</v>
      </c>
      <c r="P4021" s="7">
        <f t="shared" si="249"/>
        <v>128.38790470372632</v>
      </c>
      <c r="Q4021" t="s">
        <v>8319</v>
      </c>
      <c r="R4021" t="s">
        <v>8349</v>
      </c>
      <c r="S4021" s="17">
        <f t="shared" si="250"/>
        <v>42136.001342592594</v>
      </c>
      <c r="T4021" s="11">
        <f t="shared" si="251"/>
        <v>42167.624999999993</v>
      </c>
    </row>
    <row r="4022" spans="1:20" ht="45" x14ac:dyDescent="0.2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 t="shared" si="248"/>
        <v>3.8271818181818182</v>
      </c>
      <c r="P4022" s="7">
        <f t="shared" si="249"/>
        <v>15.035357142857142</v>
      </c>
      <c r="Q4022" t="s">
        <v>8325</v>
      </c>
      <c r="R4022" t="s">
        <v>8330</v>
      </c>
      <c r="S4022" s="17">
        <f t="shared" si="250"/>
        <v>41276.638483796298</v>
      </c>
      <c r="T4022" s="11">
        <f t="shared" si="251"/>
        <v>41290.638483796298</v>
      </c>
    </row>
    <row r="4023" spans="1:20" ht="45" x14ac:dyDescent="0.2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 t="shared" si="248"/>
        <v>3.8409090909090908</v>
      </c>
      <c r="P4023" s="7">
        <f t="shared" si="249"/>
        <v>22.120418848167539</v>
      </c>
      <c r="Q4023" t="s">
        <v>8319</v>
      </c>
      <c r="R4023" t="s">
        <v>8349</v>
      </c>
      <c r="S4023" s="17">
        <f t="shared" si="250"/>
        <v>41719.679594907408</v>
      </c>
      <c r="T4023" s="11">
        <f t="shared" si="251"/>
        <v>41764.679594907408</v>
      </c>
    </row>
    <row r="4024" spans="1:20" ht="45" x14ac:dyDescent="0.2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 t="shared" si="248"/>
        <v>3.8515000000000001</v>
      </c>
      <c r="P4024" s="7">
        <f t="shared" si="249"/>
        <v>32.095833333333331</v>
      </c>
      <c r="Q4024" t="s">
        <v>8310</v>
      </c>
      <c r="R4024" t="s">
        <v>8315</v>
      </c>
      <c r="S4024" s="17">
        <f t="shared" si="250"/>
        <v>41304.624861111108</v>
      </c>
      <c r="T4024" s="11">
        <f t="shared" si="251"/>
        <v>41334.624861111108</v>
      </c>
    </row>
    <row r="4025" spans="1:20" ht="45" x14ac:dyDescent="0.2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 t="shared" si="248"/>
        <v>3.868199871794872</v>
      </c>
      <c r="P4025" s="7">
        <f t="shared" si="249"/>
        <v>593.93620078740162</v>
      </c>
      <c r="Q4025" t="s">
        <v>8319</v>
      </c>
      <c r="R4025" t="s">
        <v>8349</v>
      </c>
      <c r="S4025" s="17">
        <f t="shared" si="250"/>
        <v>42075.921678240738</v>
      </c>
      <c r="T4025" s="11">
        <f t="shared" si="251"/>
        <v>42131.081944444442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 t="shared" si="248"/>
        <v>3.9249999999999998</v>
      </c>
      <c r="P4026" s="7">
        <f t="shared" si="249"/>
        <v>60.384615384615387</v>
      </c>
      <c r="Q4026" t="s">
        <v>8310</v>
      </c>
      <c r="R4026" t="s">
        <v>8312</v>
      </c>
      <c r="S4026" s="17">
        <f t="shared" si="250"/>
        <v>40996.936539351853</v>
      </c>
      <c r="T4026" s="11">
        <f t="shared" si="251"/>
        <v>41049.915972222218</v>
      </c>
    </row>
    <row r="4027" spans="1:20" ht="45" x14ac:dyDescent="0.2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 t="shared" si="248"/>
        <v>3.9859528571428569</v>
      </c>
      <c r="P4027" s="7">
        <f t="shared" si="249"/>
        <v>577.27593103448271</v>
      </c>
      <c r="Q4027" t="s">
        <v>8319</v>
      </c>
      <c r="R4027" t="s">
        <v>8349</v>
      </c>
      <c r="S4027" s="17">
        <f t="shared" si="250"/>
        <v>41020.063437500001</v>
      </c>
      <c r="T4027" s="11">
        <f t="shared" si="251"/>
        <v>41052.583333333328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 t="shared" si="248"/>
        <v>4.0232999999999999</v>
      </c>
      <c r="P4028" s="7">
        <f t="shared" si="249"/>
        <v>245.02436053593178</v>
      </c>
      <c r="Q4028" t="s">
        <v>8319</v>
      </c>
      <c r="R4028" t="s">
        <v>8349</v>
      </c>
      <c r="S4028" s="17">
        <f t="shared" si="250"/>
        <v>42311.008564814816</v>
      </c>
      <c r="T4028" s="11">
        <f t="shared" si="251"/>
        <v>42357.124305555553</v>
      </c>
    </row>
    <row r="4029" spans="1:20" ht="45" x14ac:dyDescent="0.2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 t="shared" si="248"/>
        <v>4.0357653061224488</v>
      </c>
      <c r="P4029" s="7">
        <f t="shared" si="249"/>
        <v>82.396874999999994</v>
      </c>
      <c r="Q4029" t="s">
        <v>8333</v>
      </c>
      <c r="R4029" t="s">
        <v>8351</v>
      </c>
      <c r="S4029" s="17">
        <f t="shared" si="250"/>
        <v>42234.416562499995</v>
      </c>
      <c r="T4029" s="11">
        <f t="shared" si="251"/>
        <v>42264.416562499995</v>
      </c>
    </row>
    <row r="4030" spans="1:20" ht="45" x14ac:dyDescent="0.2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 t="shared" si="248"/>
        <v>4.077</v>
      </c>
      <c r="P4030" s="7">
        <f t="shared" si="249"/>
        <v>81.949748743718587</v>
      </c>
      <c r="Q4030" t="s">
        <v>8319</v>
      </c>
      <c r="R4030" t="s">
        <v>8355</v>
      </c>
      <c r="S4030" s="17">
        <f t="shared" si="250"/>
        <v>42184.666342592587</v>
      </c>
      <c r="T4030" s="11">
        <f t="shared" si="251"/>
        <v>42227.874999999993</v>
      </c>
    </row>
    <row r="4031" spans="1:20" ht="45" x14ac:dyDescent="0.2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 t="shared" si="248"/>
        <v>4.0776923076923079</v>
      </c>
      <c r="P4031" s="7">
        <f t="shared" si="249"/>
        <v>33.550632911392405</v>
      </c>
      <c r="Q4031" t="s">
        <v>8333</v>
      </c>
      <c r="R4031" t="s">
        <v>8351</v>
      </c>
      <c r="S4031" s="17">
        <f t="shared" si="250"/>
        <v>41965.408321759263</v>
      </c>
      <c r="T4031" s="11">
        <f t="shared" si="251"/>
        <v>41995.408321759263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 t="shared" si="248"/>
        <v>4.1217692027666546</v>
      </c>
      <c r="P4032" s="7">
        <f t="shared" si="249"/>
        <v>44.056420233463037</v>
      </c>
      <c r="Q4032" t="s">
        <v>8333</v>
      </c>
      <c r="R4032" t="s">
        <v>8351</v>
      </c>
      <c r="S4032" s="17">
        <f t="shared" si="250"/>
        <v>42633.377789351849</v>
      </c>
      <c r="T4032" s="11">
        <f t="shared" si="251"/>
        <v>42668.499999999993</v>
      </c>
    </row>
    <row r="4033" spans="1:20" ht="45" x14ac:dyDescent="0.2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 t="shared" si="248"/>
        <v>4.1773333333333333</v>
      </c>
      <c r="P4033" s="7">
        <f t="shared" si="249"/>
        <v>84.905149051490511</v>
      </c>
      <c r="Q4033" t="s">
        <v>8338</v>
      </c>
      <c r="R4033" t="s">
        <v>8339</v>
      </c>
      <c r="S4033" s="17">
        <f t="shared" si="250"/>
        <v>42221.465995370374</v>
      </c>
      <c r="T4033" s="11">
        <f t="shared" si="251"/>
        <v>42251.465995370374</v>
      </c>
    </row>
    <row r="4034" spans="1:20" ht="45" x14ac:dyDescent="0.2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 t="shared" ref="O4034:O4097" si="252">E4034/D4034</f>
        <v>4.2051249999999998</v>
      </c>
      <c r="P4034" s="7">
        <f t="shared" ref="P4034:P4097" si="253">IFERROR(E4034/L4034,0)</f>
        <v>164.90686274509804</v>
      </c>
      <c r="Q4034" t="s">
        <v>8319</v>
      </c>
      <c r="R4034" t="s">
        <v>8349</v>
      </c>
      <c r="S4034" s="17">
        <f t="shared" ref="S4034:S4097" si="254">(((J4034/60)/60)/24)+DATE(1970,1,1)+(-5/24)</f>
        <v>41424.062743055554</v>
      </c>
      <c r="T4034" s="11">
        <f t="shared" ref="T4034:T4097" si="255">(((I4034/60)/60)/24)+DATE(1970,1,1)+(-5/24)</f>
        <v>41456.541666666664</v>
      </c>
    </row>
    <row r="4035" spans="1:20" ht="30" x14ac:dyDescent="0.2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 t="shared" si="252"/>
        <v>4.24</v>
      </c>
      <c r="P4035" s="7">
        <f t="shared" si="253"/>
        <v>21.2</v>
      </c>
      <c r="Q4035" t="s">
        <v>8325</v>
      </c>
      <c r="R4035" t="s">
        <v>8326</v>
      </c>
      <c r="S4035" s="17">
        <f t="shared" si="254"/>
        <v>42141.554467592585</v>
      </c>
      <c r="T4035" s="11">
        <f t="shared" si="255"/>
        <v>42163.874999999993</v>
      </c>
    </row>
    <row r="4036" spans="1:20" ht="45" x14ac:dyDescent="0.2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 t="shared" si="252"/>
        <v>4.2720000000000002</v>
      </c>
      <c r="P4036" s="7">
        <f t="shared" si="253"/>
        <v>31.691394658753708</v>
      </c>
      <c r="Q4036" t="s">
        <v>8336</v>
      </c>
      <c r="R4036" t="s">
        <v>8352</v>
      </c>
      <c r="S4036" s="17">
        <f t="shared" si="254"/>
        <v>42654.26149305555</v>
      </c>
      <c r="T4036" s="11">
        <f t="shared" si="255"/>
        <v>42685.958333333336</v>
      </c>
    </row>
    <row r="4037" spans="1:20" ht="45" x14ac:dyDescent="0.2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 t="shared" si="252"/>
        <v>4.288397837837838</v>
      </c>
      <c r="P4037" s="7">
        <f t="shared" si="253"/>
        <v>64.816470588235291</v>
      </c>
      <c r="Q4037" t="s">
        <v>8325</v>
      </c>
      <c r="R4037" t="s">
        <v>8329</v>
      </c>
      <c r="S4037" s="17">
        <f t="shared" si="254"/>
        <v>41324.585821759254</v>
      </c>
      <c r="T4037" s="11">
        <f t="shared" si="255"/>
        <v>41354.54415509259</v>
      </c>
    </row>
    <row r="4038" spans="1:20" ht="45" x14ac:dyDescent="0.2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 t="shared" si="252"/>
        <v>4.5237333333333334</v>
      </c>
      <c r="P4038" s="7">
        <f t="shared" si="253"/>
        <v>75.647714604236342</v>
      </c>
      <c r="Q4038" t="s">
        <v>8333</v>
      </c>
      <c r="R4038" t="s">
        <v>8351</v>
      </c>
      <c r="S4038" s="17">
        <f t="shared" si="254"/>
        <v>42664.197592592587</v>
      </c>
      <c r="T4038" s="11">
        <f t="shared" si="255"/>
        <v>42694.999305555553</v>
      </c>
    </row>
    <row r="4039" spans="1:20" ht="45" x14ac:dyDescent="0.2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 t="shared" si="252"/>
        <v>4.5641449999999999</v>
      </c>
      <c r="P4039" s="7">
        <f t="shared" si="253"/>
        <v>52.622732513451197</v>
      </c>
      <c r="Q4039" t="s">
        <v>8322</v>
      </c>
      <c r="R4039" t="s">
        <v>8342</v>
      </c>
      <c r="S4039" s="17">
        <f t="shared" si="254"/>
        <v>40959.526064814811</v>
      </c>
      <c r="T4039" s="11">
        <f t="shared" si="255"/>
        <v>40989.916666666664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 t="shared" si="252"/>
        <v>4.577466666666667</v>
      </c>
      <c r="P4040" s="7">
        <f t="shared" si="253"/>
        <v>23.275254237288134</v>
      </c>
      <c r="Q4040" t="s">
        <v>8317</v>
      </c>
      <c r="R4040" t="s">
        <v>8357</v>
      </c>
      <c r="S4040" s="17">
        <f t="shared" si="254"/>
        <v>41885.270509259259</v>
      </c>
      <c r="T4040" s="11">
        <f t="shared" si="255"/>
        <v>41915.270509259259</v>
      </c>
    </row>
    <row r="4041" spans="1:20" ht="30" x14ac:dyDescent="0.2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 t="shared" si="252"/>
        <v>4.5979999999999999</v>
      </c>
      <c r="P4041" s="7">
        <f t="shared" si="253"/>
        <v>11.67005076142132</v>
      </c>
      <c r="Q4041" t="s">
        <v>8333</v>
      </c>
      <c r="R4041" t="s">
        <v>8351</v>
      </c>
      <c r="S4041" s="17">
        <f t="shared" si="254"/>
        <v>42752.439444444441</v>
      </c>
      <c r="T4041" s="11">
        <f t="shared" si="255"/>
        <v>42759.439444444441</v>
      </c>
    </row>
    <row r="4042" spans="1:20" ht="45" x14ac:dyDescent="0.2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 t="shared" si="252"/>
        <v>4.7327000000000004</v>
      </c>
      <c r="P4042" s="7">
        <f t="shared" si="253"/>
        <v>278.39411764705881</v>
      </c>
      <c r="Q4042" t="s">
        <v>8319</v>
      </c>
      <c r="R4042" t="s">
        <v>8349</v>
      </c>
      <c r="S4042" s="17">
        <f t="shared" si="254"/>
        <v>42114.863171296289</v>
      </c>
      <c r="T4042" s="11">
        <f t="shared" si="255"/>
        <v>42154.863171296289</v>
      </c>
    </row>
    <row r="4043" spans="1:20" ht="45" x14ac:dyDescent="0.2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 t="shared" si="252"/>
        <v>4.8402000000000003</v>
      </c>
      <c r="P4043" s="7">
        <f t="shared" si="253"/>
        <v>82.316326530612244</v>
      </c>
      <c r="Q4043" t="s">
        <v>8338</v>
      </c>
      <c r="R4043" t="s">
        <v>8339</v>
      </c>
      <c r="S4043" s="17">
        <f t="shared" si="254"/>
        <v>42391.266956018517</v>
      </c>
      <c r="T4043" s="11">
        <f t="shared" si="255"/>
        <v>42415.416666666664</v>
      </c>
    </row>
    <row r="4044" spans="1:20" ht="45" x14ac:dyDescent="0.2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 t="shared" si="252"/>
        <v>4.8490975000000001</v>
      </c>
      <c r="P4044" s="7">
        <f t="shared" si="253"/>
        <v>108.96848314606741</v>
      </c>
      <c r="Q4044" t="s">
        <v>8319</v>
      </c>
      <c r="R4044" t="s">
        <v>8349</v>
      </c>
      <c r="S4044" s="17">
        <f t="shared" si="254"/>
        <v>42605.500243055554</v>
      </c>
      <c r="T4044" s="11">
        <f t="shared" si="255"/>
        <v>42635.500243055554</v>
      </c>
    </row>
    <row r="4045" spans="1:20" ht="45" x14ac:dyDescent="0.2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 t="shared" si="252"/>
        <v>4.8927777777777779</v>
      </c>
      <c r="P4045" s="7">
        <f t="shared" si="253"/>
        <v>31.566308243727597</v>
      </c>
      <c r="Q4045" t="s">
        <v>8333</v>
      </c>
      <c r="R4045" t="s">
        <v>8351</v>
      </c>
      <c r="S4045" s="17">
        <f t="shared" si="254"/>
        <v>42745.157141203708</v>
      </c>
      <c r="T4045" s="11">
        <f t="shared" si="255"/>
        <v>42774.999999999993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 t="shared" si="252"/>
        <v>4.9321000000000002</v>
      </c>
      <c r="P4046" s="7">
        <f t="shared" si="253"/>
        <v>69.760961810466767</v>
      </c>
      <c r="Q4046" t="s">
        <v>8319</v>
      </c>
      <c r="R4046" t="s">
        <v>8349</v>
      </c>
      <c r="S4046" s="17">
        <f t="shared" si="254"/>
        <v>42198.468321759261</v>
      </c>
      <c r="T4046" s="11">
        <f t="shared" si="255"/>
        <v>42223.468321759261</v>
      </c>
    </row>
    <row r="4047" spans="1:20" ht="45" x14ac:dyDescent="0.2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 t="shared" si="252"/>
        <v>4.9491375</v>
      </c>
      <c r="P4047" s="7">
        <f t="shared" si="253"/>
        <v>173.57781674704077</v>
      </c>
      <c r="Q4047" t="s">
        <v>8319</v>
      </c>
      <c r="R4047" t="s">
        <v>8349</v>
      </c>
      <c r="S4047" s="17">
        <f t="shared" si="254"/>
        <v>42499.752476851849</v>
      </c>
      <c r="T4047" s="11">
        <f t="shared" si="255"/>
        <v>42559.752476851849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 t="shared" si="252"/>
        <v>4.9580000000000002</v>
      </c>
      <c r="P4048" s="7">
        <f t="shared" si="253"/>
        <v>25.091093117408906</v>
      </c>
      <c r="Q4048" t="s">
        <v>8333</v>
      </c>
      <c r="R4048" t="s">
        <v>8351</v>
      </c>
      <c r="S4048" s="17">
        <f t="shared" si="254"/>
        <v>41806.585740740738</v>
      </c>
      <c r="T4048" s="11">
        <f t="shared" si="255"/>
        <v>41838.916666666664</v>
      </c>
    </row>
    <row r="4049" spans="1:20" ht="45" x14ac:dyDescent="0.2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 t="shared" si="252"/>
        <v>4.9652000000000003</v>
      </c>
      <c r="P4049" s="7">
        <f t="shared" si="253"/>
        <v>51.720833333333331</v>
      </c>
      <c r="Q4049" t="s">
        <v>8325</v>
      </c>
      <c r="R4049" t="s">
        <v>8326</v>
      </c>
      <c r="S4049" s="17">
        <f t="shared" si="254"/>
        <v>41399.787893518514</v>
      </c>
      <c r="T4049" s="11">
        <f t="shared" si="255"/>
        <v>41420.787893518514</v>
      </c>
    </row>
    <row r="4050" spans="1:20" ht="45" x14ac:dyDescent="0.2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 t="shared" si="252"/>
        <v>5.0324999999999998</v>
      </c>
      <c r="P4050" s="7">
        <f t="shared" si="253"/>
        <v>68.625</v>
      </c>
      <c r="Q4050" t="s">
        <v>8333</v>
      </c>
      <c r="R4050" t="s">
        <v>8351</v>
      </c>
      <c r="S4050" s="17">
        <f t="shared" si="254"/>
        <v>42467.579861111109</v>
      </c>
      <c r="T4050" s="11">
        <f t="shared" si="255"/>
        <v>42481.708333333336</v>
      </c>
    </row>
    <row r="4051" spans="1:20" ht="45" x14ac:dyDescent="0.2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 t="shared" si="252"/>
        <v>5.0620938628158845</v>
      </c>
      <c r="P4051" s="7">
        <f t="shared" si="253"/>
        <v>36.326424870466319</v>
      </c>
      <c r="Q4051" t="s">
        <v>8319</v>
      </c>
      <c r="R4051" t="s">
        <v>8349</v>
      </c>
      <c r="S4051" s="17">
        <f t="shared" si="254"/>
        <v>42660.968483796292</v>
      </c>
      <c r="T4051" s="11">
        <f t="shared" si="255"/>
        <v>42714.999305555553</v>
      </c>
    </row>
    <row r="4052" spans="1:20" ht="45" x14ac:dyDescent="0.2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 t="shared" si="252"/>
        <v>5.0780000000000003</v>
      </c>
      <c r="P4052" s="7">
        <f t="shared" si="253"/>
        <v>101.56</v>
      </c>
      <c r="Q4052" t="s">
        <v>8319</v>
      </c>
      <c r="R4052" t="s">
        <v>8349</v>
      </c>
      <c r="S4052" s="17">
        <f t="shared" si="254"/>
        <v>42289.748842592591</v>
      </c>
      <c r="T4052" s="11">
        <f t="shared" si="255"/>
        <v>42319.790509259255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 t="shared" si="252"/>
        <v>5.2073254999999996</v>
      </c>
      <c r="P4053" s="7">
        <f t="shared" si="253"/>
        <v>48.104623556581984</v>
      </c>
      <c r="Q4053" t="s">
        <v>8336</v>
      </c>
      <c r="R4053" t="s">
        <v>8352</v>
      </c>
      <c r="S4053" s="17">
        <f t="shared" si="254"/>
        <v>41666.716377314813</v>
      </c>
      <c r="T4053" s="11">
        <f t="shared" si="255"/>
        <v>41706.716377314813</v>
      </c>
    </row>
    <row r="4054" spans="1:20" ht="30" x14ac:dyDescent="0.2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 t="shared" si="252"/>
        <v>5.2416666666666663</v>
      </c>
      <c r="P4054" s="7">
        <f t="shared" si="253"/>
        <v>44.171348314606739</v>
      </c>
      <c r="Q4054" t="s">
        <v>8333</v>
      </c>
      <c r="R4054" t="s">
        <v>8351</v>
      </c>
      <c r="S4054" s="17">
        <f t="shared" si="254"/>
        <v>41879.692418981482</v>
      </c>
      <c r="T4054" s="11">
        <f t="shared" si="255"/>
        <v>41914.692418981482</v>
      </c>
    </row>
    <row r="4055" spans="1:20" ht="30" x14ac:dyDescent="0.2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 t="shared" si="252"/>
        <v>5.2609431428571432</v>
      </c>
      <c r="P4055" s="7">
        <f t="shared" si="253"/>
        <v>54.883162444113267</v>
      </c>
      <c r="Q4055" t="s">
        <v>8336</v>
      </c>
      <c r="R4055" t="s">
        <v>8352</v>
      </c>
      <c r="S4055" s="17">
        <f t="shared" si="254"/>
        <v>41842.708796296298</v>
      </c>
      <c r="T4055" s="11">
        <f t="shared" si="255"/>
        <v>41877.708796296298</v>
      </c>
    </row>
    <row r="4056" spans="1:20" ht="45" x14ac:dyDescent="0.2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 t="shared" si="252"/>
        <v>5.3710714285714287</v>
      </c>
      <c r="P4056" s="7">
        <f t="shared" si="253"/>
        <v>22.116176470588236</v>
      </c>
      <c r="Q4056" t="s">
        <v>8333</v>
      </c>
      <c r="R4056" t="s">
        <v>8351</v>
      </c>
      <c r="S4056" s="17">
        <f t="shared" si="254"/>
        <v>42371.408831018511</v>
      </c>
      <c r="T4056" s="11">
        <f t="shared" si="255"/>
        <v>42401.408831018511</v>
      </c>
    </row>
    <row r="4057" spans="1:20" ht="45" x14ac:dyDescent="0.2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 t="shared" si="252"/>
        <v>5.3737000000000004</v>
      </c>
      <c r="P4057" s="7">
        <f t="shared" si="253"/>
        <v>61.203872437357631</v>
      </c>
      <c r="Q4057" t="s">
        <v>8333</v>
      </c>
      <c r="R4057" t="s">
        <v>8351</v>
      </c>
      <c r="S4057" s="17">
        <f t="shared" si="254"/>
        <v>42425.54965277778</v>
      </c>
      <c r="T4057" s="11">
        <f t="shared" si="255"/>
        <v>42455.507986111108</v>
      </c>
    </row>
    <row r="4058" spans="1:20" ht="45" x14ac:dyDescent="0.2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 t="shared" si="252"/>
        <v>5.4215</v>
      </c>
      <c r="P4058" s="7">
        <f t="shared" si="253"/>
        <v>41.228136882129277</v>
      </c>
      <c r="Q4058" t="s">
        <v>8333</v>
      </c>
      <c r="R4058" t="s">
        <v>8351</v>
      </c>
      <c r="S4058" s="17">
        <f t="shared" si="254"/>
        <v>42163.417453703696</v>
      </c>
      <c r="T4058" s="11">
        <f t="shared" si="255"/>
        <v>42190.916666666664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 t="shared" si="252"/>
        <v>5.4334915642458101</v>
      </c>
      <c r="P4059" s="7">
        <f t="shared" si="253"/>
        <v>116.35303146309367</v>
      </c>
      <c r="Q4059" t="s">
        <v>8319</v>
      </c>
      <c r="R4059" t="s">
        <v>8349</v>
      </c>
      <c r="S4059" s="17">
        <f t="shared" si="254"/>
        <v>41803.672326388885</v>
      </c>
      <c r="T4059" s="11">
        <f t="shared" si="255"/>
        <v>41843.672326388885</v>
      </c>
    </row>
    <row r="4060" spans="1:20" ht="45" x14ac:dyDescent="0.2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 t="shared" si="252"/>
        <v>5.5877142857142861</v>
      </c>
      <c r="P4060" s="7">
        <f t="shared" si="253"/>
        <v>58.379104477611939</v>
      </c>
      <c r="Q4060" t="s">
        <v>8338</v>
      </c>
      <c r="R4060" t="s">
        <v>8339</v>
      </c>
      <c r="S4060" s="17">
        <f t="shared" si="254"/>
        <v>42741.476145833331</v>
      </c>
      <c r="T4060" s="11">
        <f t="shared" si="255"/>
        <v>42771.476145833331</v>
      </c>
    </row>
    <row r="4061" spans="1:20" ht="45" x14ac:dyDescent="0.2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 t="shared" si="252"/>
        <v>5.7907999999999999</v>
      </c>
      <c r="P4061" s="7">
        <f t="shared" si="253"/>
        <v>61.375728669846318</v>
      </c>
      <c r="Q4061" t="s">
        <v>8319</v>
      </c>
      <c r="R4061" t="s">
        <v>8349</v>
      </c>
      <c r="S4061" s="17">
        <f t="shared" si="254"/>
        <v>42557.584120370368</v>
      </c>
      <c r="T4061" s="11">
        <f t="shared" si="255"/>
        <v>42587.584120370368</v>
      </c>
    </row>
    <row r="4062" spans="1:20" ht="45" x14ac:dyDescent="0.2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 t="shared" si="252"/>
        <v>5.8535000000000004</v>
      </c>
      <c r="P4062" s="7">
        <f t="shared" si="253"/>
        <v>222.99047619047619</v>
      </c>
      <c r="Q4062" t="s">
        <v>8319</v>
      </c>
      <c r="R4062" t="s">
        <v>8349</v>
      </c>
      <c r="S4062" s="17">
        <f t="shared" si="254"/>
        <v>41099.758611111109</v>
      </c>
      <c r="T4062" s="11">
        <f t="shared" si="255"/>
        <v>41133.916666666664</v>
      </c>
    </row>
    <row r="4063" spans="1:20" ht="45" x14ac:dyDescent="0.2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 t="shared" si="252"/>
        <v>6.3613999999999997</v>
      </c>
      <c r="P4063" s="7">
        <f t="shared" si="253"/>
        <v>94.103550295857985</v>
      </c>
      <c r="Q4063" t="s">
        <v>8333</v>
      </c>
      <c r="R4063" t="s">
        <v>8351</v>
      </c>
      <c r="S4063" s="17">
        <f t="shared" si="254"/>
        <v>42505.728344907409</v>
      </c>
      <c r="T4063" s="11">
        <f t="shared" si="255"/>
        <v>42540.749999999993</v>
      </c>
    </row>
    <row r="4064" spans="1:20" ht="45" x14ac:dyDescent="0.2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 t="shared" si="252"/>
        <v>6.4666666666666668</v>
      </c>
      <c r="P4064" s="7">
        <f t="shared" si="253"/>
        <v>21.555555555555557</v>
      </c>
      <c r="Q4064" t="s">
        <v>8319</v>
      </c>
      <c r="R4064" t="s">
        <v>8355</v>
      </c>
      <c r="S4064" s="17">
        <f t="shared" si="254"/>
        <v>42304.621076388888</v>
      </c>
      <c r="T4064" s="11">
        <f t="shared" si="255"/>
        <v>42334.66274305556</v>
      </c>
    </row>
    <row r="4065" spans="1:20" ht="45" x14ac:dyDescent="0.2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 t="shared" si="252"/>
        <v>6.6139999999999999</v>
      </c>
      <c r="P4065" s="7">
        <f t="shared" si="253"/>
        <v>21.900662251655628</v>
      </c>
      <c r="Q4065" t="s">
        <v>8319</v>
      </c>
      <c r="R4065" t="s">
        <v>8355</v>
      </c>
      <c r="S4065" s="17">
        <f t="shared" si="254"/>
        <v>41150.69385416666</v>
      </c>
      <c r="T4065" s="11">
        <f t="shared" si="255"/>
        <v>41164.957638888889</v>
      </c>
    </row>
    <row r="4066" spans="1:20" ht="30" x14ac:dyDescent="0.2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 t="shared" si="252"/>
        <v>6.6155466666666669</v>
      </c>
      <c r="P4066" s="7">
        <f t="shared" si="253"/>
        <v>43.333275109170302</v>
      </c>
      <c r="Q4066" t="s">
        <v>8322</v>
      </c>
      <c r="R4066" t="s">
        <v>8342</v>
      </c>
      <c r="S4066" s="17">
        <f t="shared" si="254"/>
        <v>40765.833587962959</v>
      </c>
      <c r="T4066" s="11">
        <f t="shared" si="255"/>
        <v>40795.833587962959</v>
      </c>
    </row>
    <row r="4067" spans="1:20" ht="45" x14ac:dyDescent="0.2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 t="shared" si="252"/>
        <v>6.7447999999999997</v>
      </c>
      <c r="P4067" s="7">
        <f t="shared" si="253"/>
        <v>70.848739495798313</v>
      </c>
      <c r="Q4067" t="s">
        <v>8319</v>
      </c>
      <c r="R4067" t="s">
        <v>8349</v>
      </c>
      <c r="S4067" s="17">
        <f t="shared" si="254"/>
        <v>41200.803749999999</v>
      </c>
      <c r="T4067" s="11">
        <f t="shared" si="255"/>
        <v>41230.845416666663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 t="shared" si="252"/>
        <v>6.9894800000000004</v>
      </c>
      <c r="P4068" s="7">
        <f t="shared" si="253"/>
        <v>842.10602409638557</v>
      </c>
      <c r="Q4068" t="s">
        <v>8319</v>
      </c>
      <c r="R4068" t="s">
        <v>8349</v>
      </c>
      <c r="S4068" s="17">
        <f t="shared" si="254"/>
        <v>42394.372407407405</v>
      </c>
      <c r="T4068" s="11">
        <f t="shared" si="255"/>
        <v>42440.999999999993</v>
      </c>
    </row>
    <row r="4069" spans="1:20" ht="30" x14ac:dyDescent="0.2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 t="shared" si="252"/>
        <v>7.0418124999999998</v>
      </c>
      <c r="P4069" s="7">
        <f t="shared" si="253"/>
        <v>39.066920943134534</v>
      </c>
      <c r="Q4069" t="s">
        <v>8325</v>
      </c>
      <c r="R4069" t="s">
        <v>8330</v>
      </c>
      <c r="S4069" s="17">
        <f t="shared" si="254"/>
        <v>41184.640833333331</v>
      </c>
      <c r="T4069" s="11">
        <f t="shared" si="255"/>
        <v>41214.640833333331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 t="shared" si="252"/>
        <v>7.2024800000000004</v>
      </c>
      <c r="P4070" s="7">
        <f t="shared" si="253"/>
        <v>107.82155688622754</v>
      </c>
      <c r="Q4070" t="s">
        <v>8333</v>
      </c>
      <c r="R4070" t="s">
        <v>8351</v>
      </c>
      <c r="S4070" s="17">
        <f t="shared" si="254"/>
        <v>42725.661030092589</v>
      </c>
      <c r="T4070" s="11">
        <f t="shared" si="255"/>
        <v>42745.707638888889</v>
      </c>
    </row>
    <row r="4071" spans="1:20" ht="45" x14ac:dyDescent="0.2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 t="shared" si="252"/>
        <v>7.7949999999999999</v>
      </c>
      <c r="P4071" s="7">
        <f t="shared" si="253"/>
        <v>37.11904761904762</v>
      </c>
      <c r="Q4071" t="s">
        <v>8333</v>
      </c>
      <c r="R4071" t="s">
        <v>8351</v>
      </c>
      <c r="S4071" s="17">
        <f t="shared" si="254"/>
        <v>42759.516435185178</v>
      </c>
      <c r="T4071" s="11">
        <f t="shared" si="255"/>
        <v>42780.516435185178</v>
      </c>
    </row>
    <row r="4072" spans="1:20" ht="45" x14ac:dyDescent="0.2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 t="shared" si="252"/>
        <v>7.8608020000000005</v>
      </c>
      <c r="P4072" s="7">
        <f t="shared" si="253"/>
        <v>71.592003642987251</v>
      </c>
      <c r="Q4072" t="s">
        <v>8338</v>
      </c>
      <c r="R4072" t="s">
        <v>8339</v>
      </c>
      <c r="S4072" s="17">
        <f t="shared" si="254"/>
        <v>41759.714768518512</v>
      </c>
      <c r="T4072" s="11">
        <f t="shared" si="255"/>
        <v>41789.714768518512</v>
      </c>
    </row>
    <row r="4073" spans="1:20" ht="45" x14ac:dyDescent="0.2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 t="shared" si="252"/>
        <v>7.8805550000000002</v>
      </c>
      <c r="P4073" s="7">
        <f t="shared" si="253"/>
        <v>176.200223588597</v>
      </c>
      <c r="Q4073" t="s">
        <v>8319</v>
      </c>
      <c r="R4073" t="s">
        <v>8349</v>
      </c>
      <c r="S4073" s="17">
        <f t="shared" si="254"/>
        <v>41730.376041666663</v>
      </c>
      <c r="T4073" s="11">
        <f t="shared" si="255"/>
        <v>41760.376041666663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 t="shared" si="252"/>
        <v>8.0021100000000001</v>
      </c>
      <c r="P4074" s="7">
        <f t="shared" si="253"/>
        <v>188.50671378091872</v>
      </c>
      <c r="Q4074" t="s">
        <v>8319</v>
      </c>
      <c r="R4074" t="s">
        <v>8349</v>
      </c>
      <c r="S4074" s="17">
        <f t="shared" si="254"/>
        <v>42473.395937499998</v>
      </c>
      <c r="T4074" s="11">
        <f t="shared" si="255"/>
        <v>42527.501388888886</v>
      </c>
    </row>
    <row r="4075" spans="1:20" ht="45" x14ac:dyDescent="0.2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 t="shared" si="252"/>
        <v>8.0640000000000001</v>
      </c>
      <c r="P4075" s="7">
        <f t="shared" si="253"/>
        <v>49.472392638036808</v>
      </c>
      <c r="Q4075" t="s">
        <v>8333</v>
      </c>
      <c r="R4075" t="s">
        <v>8351</v>
      </c>
      <c r="S4075" s="17">
        <f t="shared" si="254"/>
        <v>42766.619212962956</v>
      </c>
      <c r="T4075" s="11">
        <f t="shared" si="255"/>
        <v>42796.619212962956</v>
      </c>
    </row>
    <row r="4076" spans="1:20" ht="45" x14ac:dyDescent="0.2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 t="shared" si="252"/>
        <v>8.1918387755102042</v>
      </c>
      <c r="P4076" s="7">
        <f t="shared" si="253"/>
        <v>152.62361216730039</v>
      </c>
      <c r="Q4076" t="s">
        <v>8319</v>
      </c>
      <c r="R4076" t="s">
        <v>8349</v>
      </c>
      <c r="S4076" s="17">
        <f t="shared" si="254"/>
        <v>41068.880173611105</v>
      </c>
      <c r="T4076" s="11">
        <f t="shared" si="255"/>
        <v>41098.880173611105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 t="shared" si="252"/>
        <v>8.1956399999999991</v>
      </c>
      <c r="P4077" s="7">
        <f t="shared" si="253"/>
        <v>422.02059732234807</v>
      </c>
      <c r="Q4077" t="s">
        <v>8319</v>
      </c>
      <c r="R4077" t="s">
        <v>8349</v>
      </c>
      <c r="S4077" s="17">
        <f t="shared" si="254"/>
        <v>42347.150150462963</v>
      </c>
      <c r="T4077" s="11">
        <f t="shared" si="255"/>
        <v>42380.749999999993</v>
      </c>
    </row>
    <row r="4078" spans="1:20" ht="45" x14ac:dyDescent="0.2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 t="shared" si="252"/>
        <v>8.7759999999999998</v>
      </c>
      <c r="P4078" s="7">
        <f t="shared" si="253"/>
        <v>27.59748427672956</v>
      </c>
      <c r="Q4078" t="s">
        <v>8319</v>
      </c>
      <c r="R4078" t="s">
        <v>8355</v>
      </c>
      <c r="S4078" s="17">
        <f t="shared" si="254"/>
        <v>41902.666099537033</v>
      </c>
      <c r="T4078" s="11">
        <f t="shared" si="255"/>
        <v>41932.666099537033</v>
      </c>
    </row>
    <row r="4079" spans="1:20" x14ac:dyDescent="0.2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 t="shared" si="252"/>
        <v>8.85</v>
      </c>
      <c r="P4079" s="7">
        <f t="shared" si="253"/>
        <v>35.4</v>
      </c>
      <c r="Q4079" t="s">
        <v>8338</v>
      </c>
      <c r="R4079" t="s">
        <v>8339</v>
      </c>
      <c r="S4079" s="17">
        <f t="shared" si="254"/>
        <v>42410.773668981477</v>
      </c>
      <c r="T4079" s="11">
        <f t="shared" si="255"/>
        <v>42440.773668981477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 t="shared" si="252"/>
        <v>9.2154220000000002</v>
      </c>
      <c r="P4080" s="7">
        <f t="shared" si="253"/>
        <v>192.38876826722338</v>
      </c>
      <c r="Q4080" t="s">
        <v>8319</v>
      </c>
      <c r="R4080" t="s">
        <v>8349</v>
      </c>
      <c r="S4080" s="17">
        <f t="shared" si="254"/>
        <v>41312.672442129624</v>
      </c>
      <c r="T4080" s="11">
        <f t="shared" si="255"/>
        <v>41342.672442129624</v>
      </c>
    </row>
    <row r="4081" spans="1:20" ht="45" x14ac:dyDescent="0.2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 t="shared" si="252"/>
        <v>9.4483338095238096</v>
      </c>
      <c r="P4081" s="7">
        <f t="shared" si="253"/>
        <v>164.79651993355483</v>
      </c>
      <c r="Q4081" t="s">
        <v>8333</v>
      </c>
      <c r="R4081" t="s">
        <v>8351</v>
      </c>
      <c r="S4081" s="17">
        <f t="shared" si="254"/>
        <v>41873.583506944444</v>
      </c>
      <c r="T4081" s="11">
        <f t="shared" si="255"/>
        <v>41903.583506944444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 t="shared" si="252"/>
        <v>9.5103109999999997</v>
      </c>
      <c r="P4082" s="7">
        <f t="shared" si="253"/>
        <v>65.891300230946882</v>
      </c>
      <c r="Q4082" t="s">
        <v>8333</v>
      </c>
      <c r="R4082" t="s">
        <v>8351</v>
      </c>
      <c r="S4082" s="17">
        <f t="shared" si="254"/>
        <v>42033.37568287037</v>
      </c>
      <c r="T4082" s="11">
        <f t="shared" si="255"/>
        <v>42063.37568287037</v>
      </c>
    </row>
    <row r="4083" spans="1:20" ht="45" x14ac:dyDescent="0.2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 t="shared" si="252"/>
        <v>9.56</v>
      </c>
      <c r="P4083" s="7">
        <f t="shared" si="253"/>
        <v>27.576923076923077</v>
      </c>
      <c r="Q4083" t="s">
        <v>8319</v>
      </c>
      <c r="R4083" t="s">
        <v>8355</v>
      </c>
      <c r="S4083" s="17">
        <f t="shared" si="254"/>
        <v>42658.601944444446</v>
      </c>
      <c r="T4083" s="11">
        <f t="shared" si="255"/>
        <v>42683.643611111103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 t="shared" si="252"/>
        <v>9.7511200000000002</v>
      </c>
      <c r="P4084" s="7">
        <f t="shared" si="253"/>
        <v>426.93169877408059</v>
      </c>
      <c r="Q4084" t="s">
        <v>8333</v>
      </c>
      <c r="R4084" t="s">
        <v>8351</v>
      </c>
      <c r="S4084" s="17">
        <f t="shared" si="254"/>
        <v>42676.7971412037</v>
      </c>
      <c r="T4084" s="11">
        <f t="shared" si="255"/>
        <v>42706.838807870365</v>
      </c>
    </row>
    <row r="4085" spans="1:20" ht="45" x14ac:dyDescent="0.2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 t="shared" si="252"/>
        <v>9.7813466666666677</v>
      </c>
      <c r="P4085" s="7">
        <f t="shared" si="253"/>
        <v>21.640147492625371</v>
      </c>
      <c r="Q4085" t="s">
        <v>8319</v>
      </c>
      <c r="R4085" t="s">
        <v>8349</v>
      </c>
      <c r="S4085" s="17">
        <f t="shared" si="254"/>
        <v>41315.912615740737</v>
      </c>
      <c r="T4085" s="11">
        <f t="shared" si="255"/>
        <v>41346.625</v>
      </c>
    </row>
    <row r="4086" spans="1:20" ht="45" x14ac:dyDescent="0.2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 t="shared" si="252"/>
        <v>10.146425000000001</v>
      </c>
      <c r="P4086" s="7">
        <f t="shared" si="253"/>
        <v>56.970381807973048</v>
      </c>
      <c r="Q4086" t="s">
        <v>8333</v>
      </c>
      <c r="R4086" t="s">
        <v>8351</v>
      </c>
      <c r="S4086" s="17">
        <f t="shared" si="254"/>
        <v>42068.000763888886</v>
      </c>
      <c r="T4086" s="11">
        <f t="shared" si="255"/>
        <v>42096.957638888889</v>
      </c>
    </row>
    <row r="4087" spans="1:20" ht="45" x14ac:dyDescent="0.2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 t="shared" si="252"/>
        <v>10.2684514</v>
      </c>
      <c r="P4087" s="7">
        <f t="shared" si="253"/>
        <v>1323.2540463917526</v>
      </c>
      <c r="Q4087" t="s">
        <v>8319</v>
      </c>
      <c r="R4087" t="s">
        <v>8349</v>
      </c>
      <c r="S4087" s="17">
        <f t="shared" si="254"/>
        <v>41039.017268518517</v>
      </c>
      <c r="T4087" s="11">
        <f t="shared" si="255"/>
        <v>41072.083333333328</v>
      </c>
    </row>
    <row r="4088" spans="1:20" ht="45" x14ac:dyDescent="0.2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 t="shared" si="252"/>
        <v>10.812401666666668</v>
      </c>
      <c r="P4088" s="7">
        <f t="shared" si="253"/>
        <v>40.070667078443485</v>
      </c>
      <c r="Q4088" t="s">
        <v>8333</v>
      </c>
      <c r="R4088" t="s">
        <v>8351</v>
      </c>
      <c r="S4088" s="17">
        <f t="shared" si="254"/>
        <v>42691.642870370364</v>
      </c>
      <c r="T4088" s="11">
        <f t="shared" si="255"/>
        <v>42719.749999999993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 t="shared" si="252"/>
        <v>11.053811999999999</v>
      </c>
      <c r="P4089" s="7">
        <f t="shared" si="253"/>
        <v>67.690214329454989</v>
      </c>
      <c r="Q4089" t="s">
        <v>8319</v>
      </c>
      <c r="R4089" t="s">
        <v>8349</v>
      </c>
      <c r="S4089" s="17">
        <f t="shared" si="254"/>
        <v>41147.986307870371</v>
      </c>
      <c r="T4089" s="11">
        <f t="shared" si="255"/>
        <v>41187.957638888889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 t="shared" si="252"/>
        <v>11.318</v>
      </c>
      <c r="P4090" s="7">
        <f t="shared" si="253"/>
        <v>80.727532097004286</v>
      </c>
      <c r="Q4090" t="s">
        <v>8319</v>
      </c>
      <c r="R4090" t="s">
        <v>8349</v>
      </c>
      <c r="S4090" s="17">
        <f t="shared" si="254"/>
        <v>41323.984965277778</v>
      </c>
      <c r="T4090" s="11">
        <f t="shared" si="255"/>
        <v>41383.943298611113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 t="shared" si="252"/>
        <v>11.65</v>
      </c>
      <c r="P4091" s="7">
        <f t="shared" si="253"/>
        <v>41.607142857142854</v>
      </c>
      <c r="Q4091" t="s">
        <v>8333</v>
      </c>
      <c r="R4091" t="s">
        <v>8351</v>
      </c>
      <c r="S4091" s="17">
        <f t="shared" si="254"/>
        <v>42710.616284722222</v>
      </c>
      <c r="T4091" s="11">
        <f t="shared" si="255"/>
        <v>42740.616284722222</v>
      </c>
    </row>
    <row r="4092" spans="1:20" ht="45" x14ac:dyDescent="0.2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 t="shared" si="252"/>
        <v>11.744899999999999</v>
      </c>
      <c r="P4092" s="7">
        <f t="shared" si="253"/>
        <v>81.561805555555551</v>
      </c>
      <c r="Q4092" t="s">
        <v>8333</v>
      </c>
      <c r="R4092" t="s">
        <v>8351</v>
      </c>
      <c r="S4092" s="17">
        <f t="shared" si="254"/>
        <v>42202.069861111107</v>
      </c>
      <c r="T4092" s="11">
        <f t="shared" si="255"/>
        <v>42232.069861111107</v>
      </c>
    </row>
    <row r="4093" spans="1:20" ht="45" x14ac:dyDescent="0.2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 t="shared" si="252"/>
        <v>11.8161422</v>
      </c>
      <c r="P4093" s="7">
        <f t="shared" si="253"/>
        <v>29.187190495010373</v>
      </c>
      <c r="Q4093" t="s">
        <v>8322</v>
      </c>
      <c r="R4093" t="s">
        <v>8342</v>
      </c>
      <c r="S4093" s="17">
        <f t="shared" si="254"/>
        <v>41394.663344907407</v>
      </c>
      <c r="T4093" s="11">
        <f t="shared" si="255"/>
        <v>41408.663344907407</v>
      </c>
    </row>
    <row r="4094" spans="1:20" ht="45" x14ac:dyDescent="0.2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 t="shared" si="252"/>
        <v>12.121296000000001</v>
      </c>
      <c r="P4094" s="7">
        <f t="shared" si="253"/>
        <v>27.226630727762803</v>
      </c>
      <c r="Q4094" t="s">
        <v>8333</v>
      </c>
      <c r="R4094" t="s">
        <v>8351</v>
      </c>
      <c r="S4094" s="17">
        <f t="shared" si="254"/>
        <v>41423.702557870369</v>
      </c>
      <c r="T4094" s="11">
        <f t="shared" si="255"/>
        <v>41450</v>
      </c>
    </row>
    <row r="4095" spans="1:20" ht="45" x14ac:dyDescent="0.2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 t="shared" si="252"/>
        <v>12.5375</v>
      </c>
      <c r="P4095" s="7">
        <f t="shared" si="253"/>
        <v>27.861111111111111</v>
      </c>
      <c r="Q4095" t="s">
        <v>8325</v>
      </c>
      <c r="R4095" t="s">
        <v>8346</v>
      </c>
      <c r="S4095" s="17">
        <f t="shared" si="254"/>
        <v>42459.485532407409</v>
      </c>
      <c r="T4095" s="11">
        <f t="shared" si="255"/>
        <v>42490.707638888889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 t="shared" si="252"/>
        <v>13.566000000000001</v>
      </c>
      <c r="P4096" s="7">
        <f t="shared" si="253"/>
        <v>14.370762711864407</v>
      </c>
      <c r="Q4096" t="s">
        <v>8333</v>
      </c>
      <c r="R4096" t="s">
        <v>8351</v>
      </c>
      <c r="S4096" s="17">
        <f t="shared" si="254"/>
        <v>42315.491157407399</v>
      </c>
      <c r="T4096" s="11">
        <f t="shared" si="255"/>
        <v>42345.491157407399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 t="shared" si="252"/>
        <v>13.600976000000001</v>
      </c>
      <c r="P4097" s="7">
        <f t="shared" si="253"/>
        <v>53.865251485148519</v>
      </c>
      <c r="Q4097" t="s">
        <v>8333</v>
      </c>
      <c r="R4097" t="s">
        <v>8351</v>
      </c>
      <c r="S4097" s="17">
        <f t="shared" si="254"/>
        <v>41569.367280092592</v>
      </c>
      <c r="T4097" s="11">
        <f t="shared" si="255"/>
        <v>41604.91805555555</v>
      </c>
    </row>
    <row r="4098" spans="1:20" ht="45" x14ac:dyDescent="0.2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 t="shared" ref="O4098:O4115" si="256">E4098/D4098</f>
        <v>13.794206249999998</v>
      </c>
      <c r="P4098" s="7">
        <f t="shared" ref="P4098:P4115" si="257">IFERROR(E4098/L4098,0)</f>
        <v>31.820544982698959</v>
      </c>
      <c r="Q4098" t="s">
        <v>8319</v>
      </c>
      <c r="R4098" t="s">
        <v>8355</v>
      </c>
      <c r="S4098" s="17">
        <f t="shared" ref="S4098:S4115" si="258">(((J4098/60)/60)/24)+DATE(1970,1,1)+(-5/24)</f>
        <v>41144.213217592594</v>
      </c>
      <c r="T4098" s="11">
        <f t="shared" ref="T4098:T4115" si="259">(((I4098/60)/60)/24)+DATE(1970,1,1)+(-5/24)</f>
        <v>41165.213217592594</v>
      </c>
    </row>
    <row r="4099" spans="1:20" ht="45" x14ac:dyDescent="0.2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 t="shared" si="256"/>
        <v>14.355717142857143</v>
      </c>
      <c r="P4099" s="7">
        <f t="shared" si="257"/>
        <v>74.107684365781708</v>
      </c>
      <c r="Q4099" t="s">
        <v>8319</v>
      </c>
      <c r="R4099" t="s">
        <v>8349</v>
      </c>
      <c r="S4099" s="17">
        <f t="shared" si="258"/>
        <v>41326.779641203699</v>
      </c>
      <c r="T4099" s="11">
        <f t="shared" si="259"/>
        <v>41356.737974537034</v>
      </c>
    </row>
    <row r="4100" spans="1:20" ht="45" x14ac:dyDescent="0.2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 t="shared" si="256"/>
        <v>14.604850000000001</v>
      </c>
      <c r="P4100" s="7">
        <f t="shared" si="257"/>
        <v>134.3592456301748</v>
      </c>
      <c r="Q4100" t="s">
        <v>8319</v>
      </c>
      <c r="R4100" t="s">
        <v>8321</v>
      </c>
      <c r="S4100" s="17">
        <f t="shared" si="258"/>
        <v>42199.442986111106</v>
      </c>
      <c r="T4100" s="11">
        <f t="shared" si="259"/>
        <v>42235.442986111106</v>
      </c>
    </row>
    <row r="4101" spans="1:20" ht="45" x14ac:dyDescent="0.2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 t="shared" si="256"/>
        <v>14.62</v>
      </c>
      <c r="P4101" s="7">
        <f t="shared" si="257"/>
        <v>40.762081784386616</v>
      </c>
      <c r="Q4101" t="s">
        <v>8319</v>
      </c>
      <c r="R4101" t="s">
        <v>8349</v>
      </c>
      <c r="S4101" s="17">
        <f t="shared" si="258"/>
        <v>41493.335625</v>
      </c>
      <c r="T4101" s="11">
        <f t="shared" si="259"/>
        <v>41523.583333333328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 t="shared" si="256"/>
        <v>16.783738373837384</v>
      </c>
      <c r="P4102" s="7">
        <f t="shared" si="257"/>
        <v>20.465926829268295</v>
      </c>
      <c r="Q4102" t="s">
        <v>8319</v>
      </c>
      <c r="R4102" t="s">
        <v>8349</v>
      </c>
      <c r="S4102" s="17">
        <f t="shared" si="258"/>
        <v>41450.473240740735</v>
      </c>
      <c r="T4102" s="11">
        <f t="shared" si="259"/>
        <v>41480.473240740735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 t="shared" si="256"/>
        <v>17.052499999999998</v>
      </c>
      <c r="P4103" s="7">
        <f t="shared" si="257"/>
        <v>68.815577078288939</v>
      </c>
      <c r="Q4103" t="s">
        <v>8319</v>
      </c>
      <c r="R4103" t="s">
        <v>8349</v>
      </c>
      <c r="S4103" s="17">
        <f t="shared" si="258"/>
        <v>42548.061527777776</v>
      </c>
      <c r="T4103" s="11">
        <f t="shared" si="259"/>
        <v>42593.061527777776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 t="shared" si="256"/>
        <v>18.016400000000001</v>
      </c>
      <c r="P4104" s="7">
        <f t="shared" si="257"/>
        <v>49.934589800443462</v>
      </c>
      <c r="Q4104" t="s">
        <v>8333</v>
      </c>
      <c r="R4104" t="s">
        <v>8351</v>
      </c>
      <c r="S4104" s="17">
        <f t="shared" si="258"/>
        <v>42776.496099537035</v>
      </c>
      <c r="T4104" s="11">
        <f t="shared" si="259"/>
        <v>42800.999999999993</v>
      </c>
    </row>
    <row r="4105" spans="1:20" ht="45" x14ac:dyDescent="0.2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 t="shared" si="256"/>
        <v>18.569700000000001</v>
      </c>
      <c r="P4105" s="7">
        <f t="shared" si="257"/>
        <v>149.03451043338683</v>
      </c>
      <c r="Q4105" t="s">
        <v>8333</v>
      </c>
      <c r="R4105" t="s">
        <v>8351</v>
      </c>
      <c r="S4105" s="17">
        <f t="shared" si="258"/>
        <v>41319.141655092593</v>
      </c>
      <c r="T4105" s="11">
        <f t="shared" si="259"/>
        <v>41359.141655092593</v>
      </c>
    </row>
    <row r="4106" spans="1:20" ht="45" x14ac:dyDescent="0.2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 t="shared" si="256"/>
        <v>18.670999999999999</v>
      </c>
      <c r="P4106" s="7">
        <f t="shared" si="257"/>
        <v>90.635922330097088</v>
      </c>
      <c r="Q4106" t="s">
        <v>8333</v>
      </c>
      <c r="R4106" t="s">
        <v>8351</v>
      </c>
      <c r="S4106" s="17">
        <f t="shared" si="258"/>
        <v>42702.59648148148</v>
      </c>
      <c r="T4106" s="11">
        <f t="shared" si="259"/>
        <v>42712.59648148148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 t="shared" si="256"/>
        <v>26.47025</v>
      </c>
      <c r="P4107" s="7">
        <f t="shared" si="257"/>
        <v>53.475252525252522</v>
      </c>
      <c r="Q4107" t="s">
        <v>8333</v>
      </c>
      <c r="R4107" t="s">
        <v>8351</v>
      </c>
      <c r="S4107" s="17">
        <f t="shared" si="258"/>
        <v>41660.500196759262</v>
      </c>
      <c r="T4107" s="11">
        <f t="shared" si="259"/>
        <v>41691.541666666664</v>
      </c>
    </row>
    <row r="4108" spans="1:20" ht="90" x14ac:dyDescent="0.2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 t="shared" si="256"/>
        <v>27.02</v>
      </c>
      <c r="P4108" s="7">
        <f t="shared" si="257"/>
        <v>38.6</v>
      </c>
      <c r="Q4108" t="s">
        <v>8310</v>
      </c>
      <c r="R4108" t="s">
        <v>8312</v>
      </c>
      <c r="S4108" s="17">
        <f t="shared" si="258"/>
        <v>42604.522233796299</v>
      </c>
      <c r="T4108" s="11">
        <f t="shared" si="259"/>
        <v>42614.522233796299</v>
      </c>
    </row>
    <row r="4109" spans="1:20" ht="45" x14ac:dyDescent="0.2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 t="shared" si="256"/>
        <v>27.906363636363636</v>
      </c>
      <c r="P4109" s="7">
        <f t="shared" si="257"/>
        <v>83.802893802893806</v>
      </c>
      <c r="Q4109" t="s">
        <v>8319</v>
      </c>
      <c r="R4109" t="s">
        <v>8355</v>
      </c>
      <c r="S4109" s="17">
        <f t="shared" si="258"/>
        <v>42704.127476851849</v>
      </c>
      <c r="T4109" s="11">
        <f t="shared" si="259"/>
        <v>42737.749305555553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 t="shared" si="256"/>
        <v>65</v>
      </c>
      <c r="P4110" s="7">
        <f t="shared" si="257"/>
        <v>21.666666666666668</v>
      </c>
      <c r="Q4110" t="s">
        <v>8317</v>
      </c>
      <c r="R4110" t="s">
        <v>8318</v>
      </c>
      <c r="S4110" s="17">
        <f t="shared" si="258"/>
        <v>42432.493391203701</v>
      </c>
      <c r="T4110" s="11">
        <f t="shared" si="259"/>
        <v>42457.45172453703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 t="shared" si="256"/>
        <v>78.137822333333332</v>
      </c>
      <c r="P4111" s="7">
        <f t="shared" si="257"/>
        <v>88.601680840609291</v>
      </c>
      <c r="Q4111" t="s">
        <v>8319</v>
      </c>
      <c r="R4111" t="s">
        <v>8349</v>
      </c>
      <c r="S4111" s="17">
        <f t="shared" si="258"/>
        <v>41324.006238425922</v>
      </c>
      <c r="T4111" s="11">
        <f t="shared" si="259"/>
        <v>41357.964571759258</v>
      </c>
    </row>
    <row r="4112" spans="1:20" ht="45" hidden="1" x14ac:dyDescent="0.2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 t="shared" si="256"/>
        <v>215.35021</v>
      </c>
      <c r="P4112" s="7">
        <f t="shared" si="257"/>
        <v>1389.3561935483872</v>
      </c>
      <c r="Q4112" t="s">
        <v>8319</v>
      </c>
      <c r="R4112" t="s">
        <v>8321</v>
      </c>
      <c r="S4112" s="17">
        <f t="shared" si="258"/>
        <v>42714.232083333329</v>
      </c>
      <c r="T4112" s="11">
        <f t="shared" si="259"/>
        <v>42759.232083333329</v>
      </c>
    </row>
    <row r="4113" spans="1:20" ht="45" x14ac:dyDescent="0.2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 t="shared" si="256"/>
        <v>3038.3319999999999</v>
      </c>
      <c r="P4113" s="7">
        <f t="shared" si="257"/>
        <v>42.73322081575246</v>
      </c>
      <c r="Q4113" t="s">
        <v>8325</v>
      </c>
      <c r="R4113" t="s">
        <v>8326</v>
      </c>
      <c r="S4113" s="17">
        <f t="shared" si="258"/>
        <v>41855.575312499997</v>
      </c>
      <c r="T4113" s="11">
        <f t="shared" si="259"/>
        <v>41885.575312499997</v>
      </c>
    </row>
    <row r="4114" spans="1:20" ht="45" x14ac:dyDescent="0.2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 t="shared" si="256"/>
        <v>9302.5</v>
      </c>
      <c r="P4114" s="7">
        <f t="shared" si="257"/>
        <v>4.5712530712530715</v>
      </c>
      <c r="Q4114" t="s">
        <v>8333</v>
      </c>
      <c r="R4114" t="s">
        <v>8351</v>
      </c>
      <c r="S4114" s="17">
        <f t="shared" si="258"/>
        <v>42800.542708333327</v>
      </c>
      <c r="T4114" s="11">
        <f t="shared" si="259"/>
        <v>42806.916666666664</v>
      </c>
    </row>
    <row r="4115" spans="1:20" ht="45" x14ac:dyDescent="0.2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 t="shared" si="256"/>
        <v>22603</v>
      </c>
      <c r="P4115" s="7">
        <f t="shared" si="257"/>
        <v>138.66871165644173</v>
      </c>
      <c r="Q4115" t="s">
        <v>8319</v>
      </c>
      <c r="R4115" t="s">
        <v>8349</v>
      </c>
      <c r="S4115" s="17">
        <f t="shared" si="258"/>
        <v>42626.460555555554</v>
      </c>
      <c r="T4115" s="11">
        <f t="shared" si="259"/>
        <v>42656.707638888889</v>
      </c>
    </row>
  </sheetData>
  <autoFilter ref="A1:T4115" xr:uid="{97DABE80-16CB-4C8F-B814-A0E3004F8C6F}">
    <filterColumn colId="5">
      <filters>
        <filter val="successful"/>
      </filters>
    </filterColumn>
    <sortState ref="A2:T4115">
      <sortCondition ref="O1:O4115"/>
    </sortState>
  </autoFilter>
  <conditionalFormatting sqref="F1:F1048576">
    <cfRule type="containsText" dxfId="6" priority="7" operator="containsText" text="live">
      <formula>NOT(ISERROR(SEARCH("live",F1)))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failed">
      <formula>NOT(ISERROR(SEARCH("failed",F1)))</formula>
    </cfRule>
    <cfRule type="containsText" dxfId="3" priority="10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597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18913-1604-4C94-9215-FE5FF18700FB}">
  <dimension ref="A1:F14"/>
  <sheetViews>
    <sheetView topLeftCell="A10" workbookViewId="0">
      <selection activeCell="B20" sqref="B19:B20"/>
    </sheetView>
  </sheetViews>
  <sheetFormatPr defaultRowHeight="15" x14ac:dyDescent="0.25"/>
  <cols>
    <col min="1" max="1" width="13.5703125" bestFit="1" customWidth="1"/>
    <col min="2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8364</v>
      </c>
      <c r="B3" s="8" t="s">
        <v>8218</v>
      </c>
    </row>
    <row r="4" spans="1:6" x14ac:dyDescent="0.25">
      <c r="A4" s="8" t="s">
        <v>8308</v>
      </c>
      <c r="B4" s="5" t="s">
        <v>8219</v>
      </c>
      <c r="C4" s="5" t="s">
        <v>8221</v>
      </c>
      <c r="D4" s="5" t="s">
        <v>8220</v>
      </c>
      <c r="E4" s="5" t="s">
        <v>8222</v>
      </c>
      <c r="F4" t="s">
        <v>8361</v>
      </c>
    </row>
    <row r="5" spans="1:6" x14ac:dyDescent="0.25">
      <c r="A5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3F14A-F082-410E-B7DA-D2F1362FF388}">
  <dimension ref="A1:F47"/>
  <sheetViews>
    <sheetView topLeftCell="A10" zoomScale="90" zoomScaleNormal="90" workbookViewId="0">
      <selection activeCell="A16" sqref="A16:F16"/>
      <pivotSelection pane="bottomRight" showHeader="1" extendable="1" axis="axisRow" start="10" max="42" activeRow="15" previousRow="15" click="1" r:id="rId1">
        <pivotArea dataOnly="0" fieldPosition="0">
          <references count="1">
            <reference field="17" count="1">
              <x v="10"/>
            </reference>
          </references>
        </pivotArea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s="5" t="s">
        <v>8219</v>
      </c>
      <c r="C5" s="5" t="s">
        <v>8221</v>
      </c>
      <c r="D5" s="5" t="s">
        <v>8220</v>
      </c>
      <c r="E5" s="5" t="s">
        <v>8222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C2E22-EDFD-43F5-933C-CFE1B5E20EA9}">
  <dimension ref="A1:E18"/>
  <sheetViews>
    <sheetView workbookViewId="0">
      <selection activeCell="P26" sqref="P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8362</v>
      </c>
    </row>
    <row r="2" spans="1:5" x14ac:dyDescent="0.25">
      <c r="A2" s="8" t="s">
        <v>8379</v>
      </c>
      <c r="B2" t="s">
        <v>8362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8360</v>
      </c>
      <c r="B5" s="5" t="s">
        <v>8219</v>
      </c>
      <c r="C5" s="5" t="s">
        <v>8221</v>
      </c>
      <c r="D5" s="5" t="s">
        <v>8220</v>
      </c>
      <c r="E5" t="s">
        <v>8361</v>
      </c>
    </row>
    <row r="6" spans="1:5" x14ac:dyDescent="0.25">
      <c r="A6" s="12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5">
      <c r="A7" s="12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5">
      <c r="A8" s="12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2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12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5">
      <c r="A11" s="12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2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2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2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2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2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5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EBD49-0C6C-4A13-97D8-C81D526028F1}">
  <dimension ref="A1:H13"/>
  <sheetViews>
    <sheetView workbookViewId="0">
      <selection activeCell="J10" sqref="J10:J11"/>
    </sheetView>
  </sheetViews>
  <sheetFormatPr defaultRowHeight="15" x14ac:dyDescent="0.25"/>
  <cols>
    <col min="1" max="1" width="20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COUNTIFS(Data!$F$2:$F$4115, "successful",Data!$D$2:$D$4115, "&lt;1000")</f>
        <v>322</v>
      </c>
      <c r="C2">
        <f>COUNTIFS(Data!$F$2:$F$4115, "failed",Data!$D$2:$D$4115, "&lt;1000")</f>
        <v>113</v>
      </c>
      <c r="D2">
        <f>COUNTIFS(Data!$F$2:$F$4115, "canceled",Data!$D$2:$D$4115, 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COUNTIFS(Data!$F$2:$F$4115,"successful",Data!$D$2:$D$4115,"&gt;=1000",Data!$D$2:$D$4115,"&lt;5000")</f>
        <v>932</v>
      </c>
      <c r="C3">
        <f>COUNTIFS(Data!$F$2:$F$4115,"failed",Data!$D$2:$D$4115,"&gt;=1000",Data!$D$2:$D$4115,"&lt;5000")</f>
        <v>420</v>
      </c>
      <c r="D3">
        <f>COUNTIFS(Data!$F$2:$F$4115,"canceled",Data!$D$2:$D$4115,"&gt;=1000",Data!$D$2:$D$4115,"&lt;5000")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8390</v>
      </c>
      <c r="B4">
        <f>COUNTIFS(Data!$F$2:$F$4115,"successful",Data!$D$2:$D$4115,"&gt;=5000",Data!$D$2:$D$4115,"&lt;10000")</f>
        <v>381</v>
      </c>
      <c r="C4">
        <f>COUNTIFS(Data!$F$2:$F$4115,"failed",Data!$D$2:$D$4115,"&gt;=5000",Data!$D$2:$D$4115,"&lt;10000")</f>
        <v>283</v>
      </c>
      <c r="D4">
        <f>COUNTIFS(Data!$F$2:$F$4115,"canceled",Data!$D$2:$D$4115,"&gt;=5000",Data!$D$2:$D$4115,"&lt;10000")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8391</v>
      </c>
      <c r="B5">
        <f>COUNTIFS(Data!$F$2:$F$4115,"successful",Data!$D$2:$D$4115,"&gt;=10000",Data!$D$2:$D$4115,"&lt;15000")</f>
        <v>168</v>
      </c>
      <c r="C5">
        <f>COUNTIFS(Data!$F$2:$F$4115,"failed",Data!$D$2:$D$4115,"&gt;=10000",Data!$D$2:$D$4115,"&lt;15000")</f>
        <v>144</v>
      </c>
      <c r="D5">
        <f>COUNTIFS(Data!$F$2:$F$4115,"canceled",Data!$D$2:$D$4115,"&gt;=10000",Data!$D$2:$D$4115,"&lt;15000")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8392</v>
      </c>
      <c r="B6">
        <f>COUNTIFS(Data!$F$2:$F$4115,"successful",Data!$D$2:$D$4115,"&gt;=15000",Data!$D$2:$D$4115,"&lt;20000")</f>
        <v>94</v>
      </c>
      <c r="C6">
        <f>COUNTIFS(Data!$F$2:$F$4115,"failed",Data!$D$2:$D$4115,"&gt;=15000",Data!$D$2:$D$4115,"&lt;20000")</f>
        <v>90</v>
      </c>
      <c r="D6">
        <f>COUNTIFS(Data!$F$2:$F$4115,"canceled",Data!$D$2:$D$4115,"&gt;=15000",Data!$D$2:$D$4115,"&lt;20000")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COUNTIFS(Data!$F$2:$F$4115,"successful",Data!$D$2:$D$4115,"&gt;=20000",Data!$D$2:$D$4115,"&lt;25000")</f>
        <v>62</v>
      </c>
      <c r="C7">
        <f>COUNTIFS(Data!$F$2:$F$4115,"failed",Data!$D$2:$D$4115,"&gt;=20000",Data!$D$2:$D$4115,"&lt;25000")</f>
        <v>72</v>
      </c>
      <c r="D7">
        <f>COUNTIFS(Data!$F$2:$F$4115,"canceled",Data!$D$2:$D$4115,"&gt;=20000",Data!$D$2:$D$4115,"&lt;25000")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COUNTIFS(Data!$F$2:$F$4115,"successful",Data!$D$2:$D$4115,"&gt;=25000",Data!$D$2:$D$4115,"&lt;30000")</f>
        <v>55</v>
      </c>
      <c r="C8">
        <f>COUNTIFS(Data!$F$2:$F$4115,"failed",Data!$D$2:$D$4115,"&gt;=25000",Data!$D$2:$D$4115,"&lt;30000")</f>
        <v>64</v>
      </c>
      <c r="D8">
        <f>COUNTIFS(Data!$F$2:$F$4115,"canceled",Data!$D$2:$D$4115,"&gt;=25000",Data!$D$2:$D$4115,"&lt;30000")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8395</v>
      </c>
      <c r="B9">
        <f>COUNTIFS(Data!$F$2:$F$4115,"successful",Data!$D$2:$D$4115,"&gt;=30000",Data!$D$2:$D$4115,"&lt;35000")</f>
        <v>32</v>
      </c>
      <c r="C9">
        <f>COUNTIFS(Data!$F$2:$F$4115,"failed",Data!$D$2:$D$4115,"&gt;=30000",Data!$D$2:$D$4115,"&lt;35000")</f>
        <v>37</v>
      </c>
      <c r="D9">
        <f>COUNTIFS(Data!$F$2:$F$4115,"canceled",Data!$D$2:$D$4115,"&gt;=30000",Data!$D$2:$D$4115,"&lt;35000")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COUNTIFS(Data!$F$2:$F$4115,"successful",Data!$D$2:$D$4115,"&gt;=35000",Data!$D$2:$D$4115,"&lt;40000")</f>
        <v>26</v>
      </c>
      <c r="C10">
        <f>COUNTIFS(Data!$F$2:$F$4115,"failed",Data!$D$2:$D$4115,"&gt;=35000",Data!$D$2:$D$4115,"&lt;40000")</f>
        <v>22</v>
      </c>
      <c r="D10">
        <f>COUNTIFS(Data!$F$2:$F$4115,"canceled",Data!$D$2:$D$4115,"&gt;=35000",Data!$D$2:$D$4115,"&lt;40000")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COUNTIFS(Data!$F$2:$F$4115,"successful",Data!$D$2:$D$4115,"&gt;=40000",Data!$D$2:$D$4115,"&lt;45000")</f>
        <v>21</v>
      </c>
      <c r="C11">
        <f>COUNTIFS(Data!$F$2:$F$4115,"failed",Data!$D$2:$D$4115,"&gt;=40000",Data!$D$2:$D$4115,"&lt;45000")</f>
        <v>16</v>
      </c>
      <c r="D11">
        <f>COUNTIFS(Data!$F$2:$F$4115,"canceled",Data!$D$2:$D$4115,"&gt;=40000",Data!$D$2:$D$4115,"&lt;45000")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8398</v>
      </c>
      <c r="B12">
        <f>COUNTIFS(Data!$F$2:$F$4115,"successful",Data!$D$2:$D$4115,"&gt;=45000",Data!$D$2:$D$4115,"&lt;50000")</f>
        <v>6</v>
      </c>
      <c r="C12">
        <f>COUNTIFS(Data!$F$2:$F$4115,"failed",Data!$D$2:$D$4115,"&gt;=45000",Data!$D$2:$D$4115,"&lt;50000")</f>
        <v>11</v>
      </c>
      <c r="D12">
        <f>COUNTIFS(Data!$F$2:$F$4115,"canceled",Data!$D$2:$D$4115,"&gt;=45000",Data!$D$2:$D$4115,"&lt;50000")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verticalDpi="597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Sheet3</vt:lpstr>
      <vt:lpstr>Data</vt:lpstr>
      <vt:lpstr>Pivot Table 1</vt:lpstr>
      <vt:lpstr>Pivot Table 2</vt:lpstr>
      <vt:lpstr>Pivot Table 3</vt:lpstr>
      <vt:lpstr>Bonus</vt:lpstr>
      <vt:lpstr>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Jamroz, Renee</cp:lastModifiedBy>
  <dcterms:created xsi:type="dcterms:W3CDTF">2017-04-20T15:17:24Z</dcterms:created>
  <dcterms:modified xsi:type="dcterms:W3CDTF">2019-01-18T16:58:27Z</dcterms:modified>
</cp:coreProperties>
</file>